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DCH Kreds 6\DCH kreds 6\"/>
    </mc:Choice>
  </mc:AlternateContent>
  <xr:revisionPtr revIDLastSave="0" documentId="8_{CE7A6F68-BF52-45C4-B38B-91ACC22254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5" i="2" l="1"/>
  <c r="F146" i="2"/>
  <c r="F145" i="2"/>
  <c r="H145" i="2"/>
  <c r="H137" i="2"/>
  <c r="H121" i="2"/>
  <c r="H105" i="2"/>
  <c r="H91" i="2"/>
  <c r="H56" i="2"/>
  <c r="H52" i="2"/>
  <c r="H66" i="2" s="1"/>
  <c r="H35" i="2"/>
  <c r="F137" i="2"/>
  <c r="F121" i="2"/>
  <c r="F105" i="2"/>
  <c r="F91" i="2"/>
  <c r="F65" i="2"/>
  <c r="F52" i="2"/>
  <c r="F35" i="2"/>
  <c r="C52" i="2"/>
  <c r="H146" i="2" l="1"/>
  <c r="H147" i="2" s="1"/>
  <c r="F66" i="2"/>
  <c r="F147" i="2" s="1"/>
</calcChain>
</file>

<file path=xl/sharedStrings.xml><?xml version="1.0" encoding="utf-8"?>
<sst xmlns="http://schemas.openxmlformats.org/spreadsheetml/2006/main" count="180" uniqueCount="150">
  <si>
    <t>Konto</t>
  </si>
  <si>
    <t>Navn</t>
  </si>
  <si>
    <t>Total</t>
  </si>
  <si>
    <t>INDTÆGTER</t>
  </si>
  <si>
    <t>Indtægt Kontingent</t>
  </si>
  <si>
    <t>Kreds kontingent</t>
  </si>
  <si>
    <t>Kontingent Frederikssund</t>
  </si>
  <si>
    <t>Kontingent Helsignør</t>
  </si>
  <si>
    <t>Kontingent Holbæk</t>
  </si>
  <si>
    <t>Kontingent herfølge</t>
  </si>
  <si>
    <t>Kontingent Hvidovre</t>
  </si>
  <si>
    <t>Kontingent  Fladså</t>
  </si>
  <si>
    <t>Kontingent Fredtoften</t>
  </si>
  <si>
    <t>Kontingent Jyderup</t>
  </si>
  <si>
    <t>Kontingent Kalundborg</t>
  </si>
  <si>
    <t>Kontingent Humlebæk</t>
  </si>
  <si>
    <t>Kontingent Køge</t>
  </si>
  <si>
    <t>Kontingent Nivå</t>
  </si>
  <si>
    <t>Kontingent Næsteved</t>
  </si>
  <si>
    <t>Kontingent Odsherred</t>
  </si>
  <si>
    <t>Kontingent Roskilde</t>
  </si>
  <si>
    <t>Kontingent Skælskør</t>
  </si>
  <si>
    <t>Kontingent Stevns</t>
  </si>
  <si>
    <t>Kontingent Vestlolland</t>
  </si>
  <si>
    <t>Kontingent Fakse</t>
  </si>
  <si>
    <t>Kontingent Haslev</t>
  </si>
  <si>
    <t>Kontingent Nyk.Rørvig</t>
  </si>
  <si>
    <t>Kontingent Slagelse</t>
  </si>
  <si>
    <t>Kontingent Vordingborg</t>
  </si>
  <si>
    <t>Kontingent  Bøgestrøm</t>
  </si>
  <si>
    <t>Kontingent Maribo</t>
  </si>
  <si>
    <t>Kontingent Guldborgsund</t>
  </si>
  <si>
    <t>Kontingent Aakirkeby</t>
  </si>
  <si>
    <t>Kontingenter total</t>
  </si>
  <si>
    <t>Indtægt Uddannelse</t>
  </si>
  <si>
    <t>Overbygning - familiehund I</t>
  </si>
  <si>
    <t>Overbygning - Agility I</t>
  </si>
  <si>
    <t>Overbygning - Rally I</t>
  </si>
  <si>
    <t>Overbygning - DCH program I</t>
  </si>
  <si>
    <t>Overbygning - Nosework -I</t>
  </si>
  <si>
    <t>Kreds kursus 1 - Efterudd. EA frit søg</t>
  </si>
  <si>
    <t>Kreds kursus 3 - Efterudd. rallyinstruktører</t>
  </si>
  <si>
    <t>Kreds kursus 4 - Inspiration for Rally udøver.</t>
  </si>
  <si>
    <t>Kreds kursus 5 - Eftersøg - En stor øvelse</t>
  </si>
  <si>
    <t>Kreds kursus 9 - xx</t>
  </si>
  <si>
    <t>Indtægt uddannelse total</t>
  </si>
  <si>
    <t>LEJEINDTÆGTER</t>
  </si>
  <si>
    <t>Leje af tidstagning</t>
  </si>
  <si>
    <t>Lejeindtægter total</t>
  </si>
  <si>
    <t>ANNONCE/REKLAME/SPONSOR INDTÆGTER</t>
  </si>
  <si>
    <t>Anonnce/Reklame/Sponsor indtægter total</t>
  </si>
  <si>
    <t>ØVRIGE INDTÆGTER</t>
  </si>
  <si>
    <t>Øvrige indtægter total</t>
  </si>
  <si>
    <t>Indtægter total</t>
  </si>
  <si>
    <t>UDGIFTER</t>
  </si>
  <si>
    <t>Udgift uddannelse</t>
  </si>
  <si>
    <t>Grundmoduler - U</t>
  </si>
  <si>
    <t>Overbygning - Rally U</t>
  </si>
  <si>
    <t>Overbygning - DCH program - U</t>
  </si>
  <si>
    <t>Overbygning - Nosework U</t>
  </si>
  <si>
    <t>Kreds kursus 3 U - Efterudd. rallyinstruktører</t>
  </si>
  <si>
    <t>Kreds kursus 5 - Eftersøg - En stor øvelse U</t>
  </si>
  <si>
    <t>Kreds Kursus 6 - Eftersøgning / Rundering U</t>
  </si>
  <si>
    <t>Kreds Kursus 9 - xx</t>
  </si>
  <si>
    <t>Dommer uddannelse</t>
  </si>
  <si>
    <t>Kreds Kursus 10 - xx</t>
  </si>
  <si>
    <t>Uddannelse diverse</t>
  </si>
  <si>
    <t>Kreds Instruktør Udd.</t>
  </si>
  <si>
    <t>Udgift uddannelse total</t>
  </si>
  <si>
    <t>UDGIFT KONKURRENCER</t>
  </si>
  <si>
    <t>Kørepenge - Agility dommer</t>
  </si>
  <si>
    <t>Kørepenge - Rally dommer</t>
  </si>
  <si>
    <t>Kørepenge - DCH dommer</t>
  </si>
  <si>
    <t>Kørepenge - Nosework dommer</t>
  </si>
  <si>
    <t>Kørepenge - Nordisk dommer</t>
  </si>
  <si>
    <t>Kørepenge - IPG dommer</t>
  </si>
  <si>
    <t>Tilskud til E konkurrence</t>
  </si>
  <si>
    <t>Reserve til kredskonkurrence</t>
  </si>
  <si>
    <t>Konkurrence diverse incl. træningsaften</t>
  </si>
  <si>
    <t>Udgift Konkurrencer total</t>
  </si>
  <si>
    <t>UDGIFTER UDVALG</t>
  </si>
  <si>
    <t>Agility udvalg</t>
  </si>
  <si>
    <t>Rally udvalg</t>
  </si>
  <si>
    <t>Dommer udvalg</t>
  </si>
  <si>
    <t>Uddannelses udvalg</t>
  </si>
  <si>
    <t>Konkurrence udvalg</t>
  </si>
  <si>
    <t>Eftersøgning udvalg</t>
  </si>
  <si>
    <t>Kredsrådsmøde</t>
  </si>
  <si>
    <t>Bestyrelse</t>
  </si>
  <si>
    <t>Udgifter udvalg total</t>
  </si>
  <si>
    <t>ADMINISTRATION</t>
  </si>
  <si>
    <t>Kontorartikler</t>
  </si>
  <si>
    <t>Telefon/internet</t>
  </si>
  <si>
    <t>Edb-udgifter</t>
  </si>
  <si>
    <t>Forsikringer</t>
  </si>
  <si>
    <t>Øvrige udgifter - Events + tilskud U</t>
  </si>
  <si>
    <t>Gaver &amp; Blomster</t>
  </si>
  <si>
    <t>Mindre anskaffelser</t>
  </si>
  <si>
    <t>Udlæg til køb</t>
  </si>
  <si>
    <t>Adminstrationsudgifter total</t>
  </si>
  <si>
    <t>FINANSIELLE POSTER</t>
  </si>
  <si>
    <t>Renteudgifter</t>
  </si>
  <si>
    <t>Diverse gebyrer</t>
  </si>
  <si>
    <t>Finansielle poster total</t>
  </si>
  <si>
    <t>EKSTRAORDINÆRE POSTER</t>
  </si>
  <si>
    <t>Ekstraordinære poster total</t>
  </si>
  <si>
    <t>UDGIFTER I ALT</t>
  </si>
  <si>
    <t>DRIFTEN TOTAL</t>
  </si>
  <si>
    <t>Regnskabs år</t>
  </si>
  <si>
    <t>Budget</t>
  </si>
  <si>
    <t>Kontingent Herrestrup</t>
  </si>
  <si>
    <t>Kreds kursus 2 - efterudd. AE stuedressur</t>
  </si>
  <si>
    <t>Kreds kursus 6 - Eftersøgning / Rundering</t>
  </si>
  <si>
    <t>Kreds kursus 7 - Efterudd. Nosework</t>
  </si>
  <si>
    <t>Kreds kursus 8 - Efterudd. NW problem/udfordring</t>
  </si>
  <si>
    <t>Leje Agility udstyr</t>
  </si>
  <si>
    <t>Indbetalt formeget</t>
  </si>
  <si>
    <t>Mad landsmøde</t>
  </si>
  <si>
    <t>AG konkurrence</t>
  </si>
  <si>
    <t>Pre IGU</t>
  </si>
  <si>
    <t>Kreds Kursus 8 - Efterudd. NW problem/udfordring</t>
  </si>
  <si>
    <t>Kørepenge Sporlægger</t>
  </si>
  <si>
    <t>Tilskud til A konkurrence</t>
  </si>
  <si>
    <t>IPG udvalg</t>
  </si>
  <si>
    <t>Nordisk udvalg</t>
  </si>
  <si>
    <t>DCH udvalg</t>
  </si>
  <si>
    <t>Adfærdskonsulent</t>
  </si>
  <si>
    <t>Hjemmeside</t>
  </si>
  <si>
    <t>Revisor</t>
  </si>
  <si>
    <t>Roskilde dyreskue</t>
  </si>
  <si>
    <t>Agility bane</t>
  </si>
  <si>
    <t>Renteindtægter</t>
  </si>
  <si>
    <t>Ekstraordinære indtægter</t>
  </si>
  <si>
    <t>DcH udvalg</t>
  </si>
  <si>
    <t>IGP udvalg</t>
  </si>
  <si>
    <t xml:space="preserve">Kreds 6, total </t>
  </si>
  <si>
    <t>Adfærds konsulent</t>
  </si>
  <si>
    <t>Nose Work udvalg</t>
  </si>
  <si>
    <t>Budget for 2027</t>
  </si>
  <si>
    <t>Efteruddannelses instruktør</t>
  </si>
  <si>
    <t>Renter indtægt</t>
  </si>
  <si>
    <t>Øvrige indtægt</t>
  </si>
  <si>
    <t>Overbygning - IPG U</t>
  </si>
  <si>
    <t>XX</t>
  </si>
  <si>
    <t>Kørepenge - udgiftsbilag</t>
  </si>
  <si>
    <t>Instruktør uddannelse</t>
  </si>
  <si>
    <t>Overbygning - U</t>
  </si>
  <si>
    <t>Efteruddannelseskursus</t>
  </si>
  <si>
    <t>Kørepenge - Hooper dommer</t>
  </si>
  <si>
    <t>Generalforsamling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</si>
</sst>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r_."/>
    <numFmt numFmtId="165" formatCode="#,##0.00\ &quot;kr.&quot;"/>
  </numFmts>
  <fonts count="7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lightTrellis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31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/>
    <xf numFmtId="165" fontId="0" fillId="0" borderId="0" xfId="0" applyNumberFormat="1"/>
    <xf numFmtId="165" fontId="2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165" fontId="0" fillId="2" borderId="1" xfId="0" applyNumberFormat="1" applyFill="1" applyBorder="1"/>
    <xf numFmtId="165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165" fontId="2" fillId="0" borderId="1" xfId="0" applyNumberFormat="1" applyFont="1" applyBorder="1"/>
    <xf numFmtId="165" fontId="2" fillId="2" borderId="1" xfId="0" applyNumberFormat="1" applyFont="1" applyFill="1" applyBorder="1"/>
    <xf numFmtId="165" fontId="2" fillId="0" borderId="0" xfId="0" applyNumberFormat="1" applyFont="1"/>
    <xf numFmtId="0" fontId="2" fillId="0" borderId="0" xfId="0" applyFont="1"/>
    <xf numFmtId="0" fontId="2" fillId="2" borderId="1" xfId="0" applyFont="1" applyFill="1" applyBorder="1"/>
    <xf numFmtId="165" fontId="5" fillId="0" borderId="1" xfId="0" applyNumberFormat="1" applyFont="1" applyBorder="1"/>
    <xf numFmtId="165" fontId="5" fillId="2" borderId="1" xfId="0" applyNumberFormat="1" applyFont="1" applyFill="1" applyBorder="1"/>
    <xf numFmtId="0" fontId="5" fillId="2" borderId="1" xfId="0" applyFont="1" applyFill="1" applyBorder="1"/>
    <xf numFmtId="165" fontId="5" fillId="0" borderId="0" xfId="0" applyNumberFormat="1" applyFont="1"/>
    <xf numFmtId="0" fontId="5" fillId="0" borderId="0" xfId="0" applyFont="1"/>
    <xf numFmtId="165" fontId="6" fillId="0" borderId="1" xfId="0" applyNumberFormat="1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1"/>
  <sheetViews>
    <sheetView tabSelected="1" zoomScaleNormal="100" workbookViewId="0">
      <pane xSplit="5" ySplit="4" topLeftCell="F74" activePane="bottomRight" state="frozen"/>
      <selection pane="topRight" activeCell="F1" sqref="F1"/>
      <selection pane="bottomLeft" activeCell="A5" sqref="A5"/>
      <selection pane="bottomRight" activeCell="H136" sqref="H136"/>
    </sheetView>
  </sheetViews>
  <sheetFormatPr defaultRowHeight="14.4" x14ac:dyDescent="0.3"/>
  <cols>
    <col min="1" max="1" width="7" customWidth="1"/>
    <col min="2" max="2" width="46.88671875" bestFit="1" customWidth="1"/>
    <col min="3" max="3" width="13.6640625" style="1" bestFit="1" customWidth="1"/>
    <col min="4" max="5" width="13.6640625" bestFit="1" customWidth="1"/>
    <col min="6" max="6" width="13.6640625" customWidth="1"/>
    <col min="7" max="7" width="3.44140625" customWidth="1"/>
    <col min="8" max="21" width="16.109375" customWidth="1"/>
  </cols>
  <sheetData>
    <row r="1" spans="1:24" s="4" customFormat="1" ht="21" x14ac:dyDescent="0.4">
      <c r="A1" s="30" t="s">
        <v>138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4" ht="15.6" x14ac:dyDescent="0.3">
      <c r="A2" s="7"/>
      <c r="B2" s="8" t="s">
        <v>108</v>
      </c>
      <c r="C2" s="9">
        <v>2022</v>
      </c>
      <c r="D2" s="9">
        <v>2023</v>
      </c>
      <c r="E2" s="9">
        <v>2024</v>
      </c>
      <c r="F2" s="9">
        <v>2025</v>
      </c>
      <c r="G2" s="10"/>
      <c r="H2" s="9">
        <v>2027</v>
      </c>
      <c r="I2" s="9">
        <v>2027</v>
      </c>
      <c r="J2" s="9">
        <v>2027</v>
      </c>
      <c r="K2" s="9">
        <v>2027</v>
      </c>
      <c r="L2" s="9">
        <v>2027</v>
      </c>
      <c r="M2" s="9">
        <v>2027</v>
      </c>
      <c r="N2" s="9">
        <v>2027</v>
      </c>
      <c r="O2" s="9">
        <v>2027</v>
      </c>
      <c r="P2" s="9">
        <v>2027</v>
      </c>
      <c r="Q2" s="9">
        <v>2027</v>
      </c>
      <c r="R2" s="9">
        <v>2027</v>
      </c>
      <c r="S2" s="9">
        <v>2027</v>
      </c>
      <c r="T2" s="9">
        <v>2027</v>
      </c>
      <c r="U2" s="9">
        <v>2027</v>
      </c>
      <c r="V2" s="2"/>
      <c r="W2" s="2"/>
      <c r="X2" s="2"/>
    </row>
    <row r="3" spans="1:24" x14ac:dyDescent="0.3">
      <c r="A3" s="11" t="s">
        <v>0</v>
      </c>
      <c r="B3" s="11" t="s">
        <v>1</v>
      </c>
      <c r="C3" s="12" t="s">
        <v>2</v>
      </c>
      <c r="D3" s="12" t="s">
        <v>2</v>
      </c>
      <c r="E3" s="12" t="s">
        <v>2</v>
      </c>
      <c r="F3" s="12" t="s">
        <v>2</v>
      </c>
      <c r="G3" s="13"/>
      <c r="H3" s="12" t="s">
        <v>109</v>
      </c>
      <c r="I3" s="12" t="s">
        <v>109</v>
      </c>
      <c r="J3" s="12" t="s">
        <v>109</v>
      </c>
      <c r="K3" s="12" t="s">
        <v>109</v>
      </c>
      <c r="L3" s="12" t="s">
        <v>109</v>
      </c>
      <c r="M3" s="12" t="s">
        <v>109</v>
      </c>
      <c r="N3" s="12" t="s">
        <v>109</v>
      </c>
      <c r="O3" s="12" t="s">
        <v>109</v>
      </c>
      <c r="P3" s="12" t="s">
        <v>109</v>
      </c>
      <c r="Q3" s="12" t="s">
        <v>109</v>
      </c>
      <c r="R3" s="12" t="s">
        <v>109</v>
      </c>
      <c r="S3" s="12" t="s">
        <v>109</v>
      </c>
      <c r="T3" s="12" t="s">
        <v>109</v>
      </c>
      <c r="U3" s="12" t="s">
        <v>109</v>
      </c>
      <c r="V3" s="3"/>
      <c r="W3" s="3"/>
      <c r="X3" s="3"/>
    </row>
    <row r="4" spans="1:24" ht="28.8" x14ac:dyDescent="0.3">
      <c r="A4" s="14">
        <v>998</v>
      </c>
      <c r="B4" s="14" t="s">
        <v>3</v>
      </c>
      <c r="C4" s="15"/>
      <c r="D4" s="15"/>
      <c r="E4" s="15"/>
      <c r="F4" s="15"/>
      <c r="G4" s="16"/>
      <c r="H4" s="17" t="s">
        <v>135</v>
      </c>
      <c r="I4" s="17" t="s">
        <v>88</v>
      </c>
      <c r="J4" s="17" t="s">
        <v>134</v>
      </c>
      <c r="K4" s="17" t="s">
        <v>124</v>
      </c>
      <c r="L4" s="17" t="s">
        <v>81</v>
      </c>
      <c r="M4" s="17" t="s">
        <v>82</v>
      </c>
      <c r="N4" s="17" t="s">
        <v>137</v>
      </c>
      <c r="O4" s="17" t="s">
        <v>133</v>
      </c>
      <c r="P4" s="17" t="s">
        <v>83</v>
      </c>
      <c r="Q4" s="17" t="s">
        <v>84</v>
      </c>
      <c r="R4" s="17" t="s">
        <v>84</v>
      </c>
      <c r="S4" s="17" t="s">
        <v>85</v>
      </c>
      <c r="T4" s="17" t="s">
        <v>86</v>
      </c>
      <c r="U4" s="17" t="s">
        <v>136</v>
      </c>
      <c r="V4" s="6"/>
      <c r="W4" s="6"/>
      <c r="X4" s="6"/>
    </row>
    <row r="5" spans="1:24" x14ac:dyDescent="0.3">
      <c r="A5" s="14">
        <v>999</v>
      </c>
      <c r="B5" s="14" t="s">
        <v>4</v>
      </c>
      <c r="C5" s="16"/>
      <c r="D5" s="18"/>
      <c r="E5" s="18"/>
      <c r="F5" s="18"/>
      <c r="G5" s="16"/>
      <c r="H5" s="16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4" x14ac:dyDescent="0.3">
      <c r="A6" s="14">
        <v>1000</v>
      </c>
      <c r="B6" s="14" t="s">
        <v>5</v>
      </c>
      <c r="C6" s="15">
        <v>-968</v>
      </c>
      <c r="D6" s="15">
        <v>-3790</v>
      </c>
      <c r="E6" s="15">
        <v>12620</v>
      </c>
      <c r="F6" s="15">
        <v>374560</v>
      </c>
      <c r="G6" s="16"/>
      <c r="H6" s="15">
        <v>330000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5"/>
    </row>
    <row r="7" spans="1:24" x14ac:dyDescent="0.3">
      <c r="A7" s="14">
        <v>1001</v>
      </c>
      <c r="B7" s="14" t="s">
        <v>6</v>
      </c>
      <c r="C7" s="15">
        <v>11760</v>
      </c>
      <c r="D7" s="15">
        <v>10560</v>
      </c>
      <c r="E7" s="15">
        <v>9100</v>
      </c>
      <c r="F7" s="15"/>
      <c r="G7" s="16"/>
      <c r="H7" s="15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5"/>
    </row>
    <row r="8" spans="1:24" x14ac:dyDescent="0.3">
      <c r="A8" s="14">
        <v>1002</v>
      </c>
      <c r="B8" s="14" t="s">
        <v>7</v>
      </c>
      <c r="C8" s="15">
        <v>20280</v>
      </c>
      <c r="D8" s="15">
        <v>15600</v>
      </c>
      <c r="E8" s="15">
        <v>14800</v>
      </c>
      <c r="F8" s="15"/>
      <c r="G8" s="16"/>
      <c r="H8" s="15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5"/>
    </row>
    <row r="9" spans="1:24" x14ac:dyDescent="0.3">
      <c r="A9" s="14">
        <v>1003</v>
      </c>
      <c r="B9" s="14" t="s">
        <v>8</v>
      </c>
      <c r="C9" s="15">
        <v>27960</v>
      </c>
      <c r="D9" s="15">
        <v>21240</v>
      </c>
      <c r="E9" s="15">
        <v>22630</v>
      </c>
      <c r="F9" s="15"/>
      <c r="G9" s="16"/>
      <c r="H9" s="1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5"/>
    </row>
    <row r="10" spans="1:24" x14ac:dyDescent="0.3">
      <c r="A10" s="14">
        <v>1004</v>
      </c>
      <c r="B10" s="14" t="s">
        <v>9</v>
      </c>
      <c r="C10" s="15">
        <v>14160</v>
      </c>
      <c r="D10" s="15">
        <v>12720</v>
      </c>
      <c r="E10" s="15">
        <v>14560</v>
      </c>
      <c r="F10" s="15"/>
      <c r="G10" s="16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5"/>
    </row>
    <row r="11" spans="1:24" x14ac:dyDescent="0.3">
      <c r="A11" s="14">
        <v>1005</v>
      </c>
      <c r="B11" s="14" t="s">
        <v>10</v>
      </c>
      <c r="C11" s="15">
        <v>16080</v>
      </c>
      <c r="D11" s="15">
        <v>15960</v>
      </c>
      <c r="E11" s="15">
        <v>18320</v>
      </c>
      <c r="F11" s="15"/>
      <c r="G11" s="16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5"/>
    </row>
    <row r="12" spans="1:24" x14ac:dyDescent="0.3">
      <c r="A12" s="14">
        <v>1006</v>
      </c>
      <c r="B12" s="14" t="s">
        <v>11</v>
      </c>
      <c r="C12" s="15">
        <v>7680</v>
      </c>
      <c r="D12" s="15">
        <v>5640</v>
      </c>
      <c r="E12" s="15">
        <v>7280</v>
      </c>
      <c r="F12" s="15"/>
      <c r="G12" s="16"/>
      <c r="H12" s="1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5"/>
    </row>
    <row r="13" spans="1:24" x14ac:dyDescent="0.3">
      <c r="A13" s="14">
        <v>1007</v>
      </c>
      <c r="B13" s="14" t="s">
        <v>12</v>
      </c>
      <c r="C13" s="15">
        <v>2400</v>
      </c>
      <c r="D13" s="15">
        <v>2400</v>
      </c>
      <c r="E13" s="15">
        <v>2420</v>
      </c>
      <c r="F13" s="15"/>
      <c r="G13" s="16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5"/>
    </row>
    <row r="14" spans="1:24" x14ac:dyDescent="0.3">
      <c r="A14" s="14">
        <v>1008</v>
      </c>
      <c r="B14" s="14" t="s">
        <v>13</v>
      </c>
      <c r="C14" s="15">
        <v>11280</v>
      </c>
      <c r="D14" s="15">
        <v>13440</v>
      </c>
      <c r="E14" s="15">
        <v>14420</v>
      </c>
      <c r="F14" s="15"/>
      <c r="G14" s="16"/>
      <c r="H14" s="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5"/>
    </row>
    <row r="15" spans="1:24" x14ac:dyDescent="0.3">
      <c r="A15" s="14">
        <v>1009</v>
      </c>
      <c r="B15" s="14" t="s">
        <v>14</v>
      </c>
      <c r="C15" s="15">
        <v>9120</v>
      </c>
      <c r="D15" s="15">
        <v>11040</v>
      </c>
      <c r="E15" s="15">
        <v>15500</v>
      </c>
      <c r="F15" s="15"/>
      <c r="G15" s="16"/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5"/>
    </row>
    <row r="16" spans="1:24" x14ac:dyDescent="0.3">
      <c r="A16" s="14">
        <v>1010</v>
      </c>
      <c r="B16" s="14" t="s">
        <v>15</v>
      </c>
      <c r="C16" s="15">
        <v>2520</v>
      </c>
      <c r="D16" s="15">
        <v>3000</v>
      </c>
      <c r="E16" s="15">
        <v>3340</v>
      </c>
      <c r="F16" s="15"/>
      <c r="G16" s="16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5"/>
    </row>
    <row r="17" spans="1:22" x14ac:dyDescent="0.3">
      <c r="A17" s="14">
        <v>1012</v>
      </c>
      <c r="B17" s="14" t="s">
        <v>16</v>
      </c>
      <c r="C17" s="15">
        <v>20640</v>
      </c>
      <c r="D17" s="15">
        <v>17520</v>
      </c>
      <c r="E17" s="15">
        <v>18280</v>
      </c>
      <c r="F17" s="15"/>
      <c r="G17" s="16"/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5"/>
    </row>
    <row r="18" spans="1:22" x14ac:dyDescent="0.3">
      <c r="A18" s="14">
        <v>1014</v>
      </c>
      <c r="B18" s="14" t="s">
        <v>17</v>
      </c>
      <c r="C18" s="15">
        <v>20520</v>
      </c>
      <c r="D18" s="15">
        <v>19200</v>
      </c>
      <c r="E18" s="15">
        <v>20340</v>
      </c>
      <c r="F18" s="15"/>
      <c r="G18" s="16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5"/>
    </row>
    <row r="19" spans="1:22" x14ac:dyDescent="0.3">
      <c r="A19" s="14">
        <v>1015</v>
      </c>
      <c r="B19" s="14" t="s">
        <v>18</v>
      </c>
      <c r="C19" s="15">
        <v>22680</v>
      </c>
      <c r="D19" s="15">
        <v>18960</v>
      </c>
      <c r="E19" s="15">
        <v>26860</v>
      </c>
      <c r="F19" s="15"/>
      <c r="G19" s="16"/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5"/>
    </row>
    <row r="20" spans="1:22" x14ac:dyDescent="0.3">
      <c r="A20" s="14">
        <v>1016</v>
      </c>
      <c r="B20" s="14" t="s">
        <v>19</v>
      </c>
      <c r="C20" s="15">
        <v>11040</v>
      </c>
      <c r="D20" s="15">
        <v>16560</v>
      </c>
      <c r="E20" s="15">
        <v>11780</v>
      </c>
      <c r="F20" s="15"/>
      <c r="G20" s="16"/>
      <c r="H20" s="1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5"/>
    </row>
    <row r="21" spans="1:22" x14ac:dyDescent="0.3">
      <c r="A21" s="14">
        <v>1017</v>
      </c>
      <c r="B21" s="14" t="s">
        <v>20</v>
      </c>
      <c r="C21" s="15">
        <v>19468</v>
      </c>
      <c r="D21" s="15">
        <v>17430</v>
      </c>
      <c r="E21" s="15">
        <v>22100</v>
      </c>
      <c r="F21" s="15"/>
      <c r="G21" s="16"/>
      <c r="H21" s="15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5"/>
    </row>
    <row r="22" spans="1:22" x14ac:dyDescent="0.3">
      <c r="A22" s="14">
        <v>1018</v>
      </c>
      <c r="B22" s="14" t="s">
        <v>21</v>
      </c>
      <c r="C22" s="15">
        <v>6480</v>
      </c>
      <c r="D22" s="15">
        <v>3840</v>
      </c>
      <c r="E22" s="15">
        <v>4560</v>
      </c>
      <c r="F22" s="15"/>
      <c r="G22" s="16"/>
      <c r="H22" s="15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5"/>
    </row>
    <row r="23" spans="1:22" x14ac:dyDescent="0.3">
      <c r="A23" s="14">
        <v>1019</v>
      </c>
      <c r="B23" s="14" t="s">
        <v>22</v>
      </c>
      <c r="C23" s="15">
        <v>11880</v>
      </c>
      <c r="D23" s="15">
        <v>11880</v>
      </c>
      <c r="E23" s="15">
        <v>11980</v>
      </c>
      <c r="F23" s="15"/>
      <c r="G23" s="16"/>
      <c r="H23" s="15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5"/>
    </row>
    <row r="24" spans="1:22" x14ac:dyDescent="0.3">
      <c r="A24" s="14">
        <v>1020</v>
      </c>
      <c r="B24" s="14" t="s">
        <v>23</v>
      </c>
      <c r="C24" s="15">
        <v>6960</v>
      </c>
      <c r="D24" s="15">
        <v>2760</v>
      </c>
      <c r="E24" s="15">
        <v>9240</v>
      </c>
      <c r="F24" s="15"/>
      <c r="G24" s="16"/>
      <c r="H24" s="15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5"/>
    </row>
    <row r="25" spans="1:22" x14ac:dyDescent="0.3">
      <c r="A25" s="14">
        <v>1021</v>
      </c>
      <c r="B25" s="14" t="s">
        <v>24</v>
      </c>
      <c r="C25" s="15">
        <v>12120</v>
      </c>
      <c r="D25" s="15">
        <v>10440</v>
      </c>
      <c r="E25" s="15">
        <v>12480</v>
      </c>
      <c r="F25" s="15"/>
      <c r="G25" s="16"/>
      <c r="H25" s="1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5"/>
    </row>
    <row r="26" spans="1:22" x14ac:dyDescent="0.3">
      <c r="A26" s="14">
        <v>1023</v>
      </c>
      <c r="B26" s="14" t="s">
        <v>25</v>
      </c>
      <c r="C26" s="15">
        <v>22080</v>
      </c>
      <c r="D26" s="15">
        <v>18120</v>
      </c>
      <c r="E26" s="15">
        <v>19320</v>
      </c>
      <c r="F26" s="15"/>
      <c r="G26" s="16"/>
      <c r="H26" s="15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5"/>
    </row>
    <row r="27" spans="1:22" x14ac:dyDescent="0.3">
      <c r="A27" s="14">
        <v>1024</v>
      </c>
      <c r="B27" s="14" t="s">
        <v>26</v>
      </c>
      <c r="C27" s="15">
        <v>8520</v>
      </c>
      <c r="D27" s="15">
        <v>8400</v>
      </c>
      <c r="E27" s="15">
        <v>9080</v>
      </c>
      <c r="F27" s="15"/>
      <c r="G27" s="16"/>
      <c r="H27" s="15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5"/>
    </row>
    <row r="28" spans="1:22" x14ac:dyDescent="0.3">
      <c r="A28" s="14">
        <v>1026</v>
      </c>
      <c r="B28" s="14" t="s">
        <v>27</v>
      </c>
      <c r="C28" s="15">
        <v>9240</v>
      </c>
      <c r="D28" s="15">
        <v>11640</v>
      </c>
      <c r="E28" s="15">
        <v>8520</v>
      </c>
      <c r="F28" s="15"/>
      <c r="G28" s="16"/>
      <c r="H28" s="15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5"/>
    </row>
    <row r="29" spans="1:22" x14ac:dyDescent="0.3">
      <c r="A29" s="14">
        <v>1027</v>
      </c>
      <c r="B29" s="14" t="s">
        <v>28</v>
      </c>
      <c r="C29" s="15">
        <v>14160</v>
      </c>
      <c r="D29" s="15">
        <v>12840</v>
      </c>
      <c r="E29" s="15">
        <v>12140</v>
      </c>
      <c r="F29" s="15"/>
      <c r="G29" s="16"/>
      <c r="H29" s="15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5"/>
    </row>
    <row r="30" spans="1:22" x14ac:dyDescent="0.3">
      <c r="A30" s="14">
        <v>1028</v>
      </c>
      <c r="B30" s="14" t="s">
        <v>29</v>
      </c>
      <c r="C30" s="15">
        <v>1560</v>
      </c>
      <c r="D30" s="15">
        <v>3360</v>
      </c>
      <c r="E30" s="15">
        <v>3220</v>
      </c>
      <c r="F30" s="15"/>
      <c r="G30" s="16"/>
      <c r="H30" s="15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5"/>
    </row>
    <row r="31" spans="1:22" x14ac:dyDescent="0.3">
      <c r="A31" s="14">
        <v>1029</v>
      </c>
      <c r="B31" s="14" t="s">
        <v>30</v>
      </c>
      <c r="C31" s="15">
        <v>11160</v>
      </c>
      <c r="D31" s="15">
        <v>9960</v>
      </c>
      <c r="E31" s="15">
        <v>10920</v>
      </c>
      <c r="F31" s="15"/>
      <c r="G31" s="16"/>
      <c r="H31" s="15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5"/>
    </row>
    <row r="32" spans="1:22" x14ac:dyDescent="0.3">
      <c r="A32" s="14">
        <v>1030</v>
      </c>
      <c r="B32" s="14" t="s">
        <v>31</v>
      </c>
      <c r="C32" s="15">
        <v>9360</v>
      </c>
      <c r="D32" s="15">
        <v>6960</v>
      </c>
      <c r="E32" s="15">
        <v>8540</v>
      </c>
      <c r="F32" s="15"/>
      <c r="G32" s="16"/>
      <c r="H32" s="15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5"/>
    </row>
    <row r="33" spans="1:22" x14ac:dyDescent="0.3">
      <c r="A33" s="14">
        <v>1033</v>
      </c>
      <c r="B33" s="14" t="s">
        <v>32</v>
      </c>
      <c r="C33" s="15">
        <v>4800</v>
      </c>
      <c r="D33" s="15">
        <v>5400</v>
      </c>
      <c r="E33" s="15">
        <v>4860</v>
      </c>
      <c r="F33" s="15"/>
      <c r="G33" s="16"/>
      <c r="H33" s="15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5"/>
    </row>
    <row r="34" spans="1:22" x14ac:dyDescent="0.3">
      <c r="A34" s="14">
        <v>1034</v>
      </c>
      <c r="B34" s="14" t="s">
        <v>110</v>
      </c>
      <c r="C34" s="15"/>
      <c r="D34" s="15"/>
      <c r="E34" s="15">
        <v>2590</v>
      </c>
      <c r="F34" s="15"/>
      <c r="G34" s="16"/>
      <c r="H34" s="15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5"/>
    </row>
    <row r="35" spans="1:22" s="22" customFormat="1" x14ac:dyDescent="0.3">
      <c r="A35" s="11">
        <v>1098</v>
      </c>
      <c r="B35" s="11" t="s">
        <v>33</v>
      </c>
      <c r="C35" s="19">
        <v>334940</v>
      </c>
      <c r="D35" s="19">
        <v>303080</v>
      </c>
      <c r="E35" s="19">
        <v>351800</v>
      </c>
      <c r="F35" s="19">
        <f>SUM(F6:F34)</f>
        <v>374560</v>
      </c>
      <c r="G35" s="20"/>
      <c r="H35" s="19">
        <f>SUM(H6:H34)</f>
        <v>330000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1"/>
    </row>
    <row r="36" spans="1:22" x14ac:dyDescent="0.3">
      <c r="A36" s="14">
        <v>1100</v>
      </c>
      <c r="B36" s="14" t="s">
        <v>34</v>
      </c>
      <c r="C36" s="16"/>
      <c r="D36" s="18"/>
      <c r="E36" s="18"/>
      <c r="F36" s="18"/>
      <c r="G36" s="16"/>
      <c r="H36" s="16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pans="1:22" x14ac:dyDescent="0.3">
      <c r="A37" s="14">
        <v>1101</v>
      </c>
      <c r="B37" s="14" t="s">
        <v>145</v>
      </c>
      <c r="C37" s="15">
        <v>35000</v>
      </c>
      <c r="D37" s="15">
        <v>67500</v>
      </c>
      <c r="E37" s="15">
        <v>52500</v>
      </c>
      <c r="F37" s="15">
        <v>65020</v>
      </c>
      <c r="G37" s="16"/>
      <c r="H37" s="15">
        <v>210000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5"/>
    </row>
    <row r="38" spans="1:22" x14ac:dyDescent="0.3">
      <c r="A38" s="14">
        <v>1102</v>
      </c>
      <c r="B38" s="14" t="s">
        <v>35</v>
      </c>
      <c r="C38" s="15">
        <v>6000</v>
      </c>
      <c r="D38" s="15">
        <v>10000</v>
      </c>
      <c r="E38" s="15"/>
      <c r="F38" s="15">
        <v>11000</v>
      </c>
      <c r="G38" s="16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5"/>
    </row>
    <row r="39" spans="1:22" x14ac:dyDescent="0.3">
      <c r="A39" s="14">
        <v>1103</v>
      </c>
      <c r="B39" s="14" t="s">
        <v>36</v>
      </c>
      <c r="C39" s="15">
        <v>16000</v>
      </c>
      <c r="D39" s="15"/>
      <c r="E39" s="15">
        <v>14000</v>
      </c>
      <c r="F39" s="15">
        <v>9500</v>
      </c>
      <c r="G39" s="16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5"/>
    </row>
    <row r="40" spans="1:22" x14ac:dyDescent="0.3">
      <c r="A40" s="14">
        <v>1104</v>
      </c>
      <c r="B40" s="14" t="s">
        <v>37</v>
      </c>
      <c r="C40" s="15">
        <v>7500</v>
      </c>
      <c r="D40" s="15">
        <v>1250</v>
      </c>
      <c r="E40" s="15"/>
      <c r="F40" s="15">
        <v>27000</v>
      </c>
      <c r="G40" s="16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5"/>
    </row>
    <row r="41" spans="1:22" x14ac:dyDescent="0.3">
      <c r="A41" s="14">
        <v>1105</v>
      </c>
      <c r="B41" s="14" t="s">
        <v>38</v>
      </c>
      <c r="C41" s="15">
        <v>10000</v>
      </c>
      <c r="D41" s="15">
        <v>23750</v>
      </c>
      <c r="E41" s="15"/>
      <c r="F41" s="15">
        <v>8750</v>
      </c>
      <c r="G41" s="16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5"/>
    </row>
    <row r="42" spans="1:22" x14ac:dyDescent="0.3">
      <c r="A42" s="14">
        <v>1106</v>
      </c>
      <c r="B42" s="14" t="s">
        <v>39</v>
      </c>
      <c r="C42" s="15">
        <v>8400</v>
      </c>
      <c r="D42" s="15">
        <v>15000</v>
      </c>
      <c r="E42" s="15">
        <v>7500</v>
      </c>
      <c r="F42" s="15">
        <v>7500</v>
      </c>
      <c r="G42" s="16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5"/>
    </row>
    <row r="43" spans="1:22" x14ac:dyDescent="0.3">
      <c r="A43" s="14">
        <v>1111</v>
      </c>
      <c r="B43" s="14" t="s">
        <v>139</v>
      </c>
      <c r="C43" s="15">
        <v>4495</v>
      </c>
      <c r="D43" s="15"/>
      <c r="E43" s="15">
        <v>3299.07</v>
      </c>
      <c r="F43" s="15">
        <v>11200</v>
      </c>
      <c r="G43" s="16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5"/>
    </row>
    <row r="44" spans="1:22" x14ac:dyDescent="0.3">
      <c r="A44" s="14">
        <v>1112</v>
      </c>
      <c r="B44" s="14" t="s">
        <v>111</v>
      </c>
      <c r="C44" s="15"/>
      <c r="D44" s="15">
        <v>4100</v>
      </c>
      <c r="E44" s="15"/>
      <c r="F44" s="15"/>
      <c r="G44" s="16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5"/>
    </row>
    <row r="45" spans="1:22" x14ac:dyDescent="0.3">
      <c r="A45" s="14">
        <v>1113</v>
      </c>
      <c r="B45" s="14" t="s">
        <v>41</v>
      </c>
      <c r="C45" s="15">
        <v>4300</v>
      </c>
      <c r="D45" s="15">
        <v>4100</v>
      </c>
      <c r="E45" s="15">
        <v>4750</v>
      </c>
      <c r="F45" s="15"/>
      <c r="G45" s="16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5"/>
    </row>
    <row r="46" spans="1:22" x14ac:dyDescent="0.3">
      <c r="A46" s="14">
        <v>1114</v>
      </c>
      <c r="B46" s="14" t="s">
        <v>42</v>
      </c>
      <c r="C46" s="15">
        <v>4750</v>
      </c>
      <c r="D46" s="15">
        <v>3250</v>
      </c>
      <c r="E46" s="15">
        <v>4400</v>
      </c>
      <c r="F46" s="15"/>
      <c r="G46" s="16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5"/>
    </row>
    <row r="47" spans="1:22" x14ac:dyDescent="0.3">
      <c r="A47" s="14">
        <v>1115</v>
      </c>
      <c r="B47" s="14" t="s">
        <v>43</v>
      </c>
      <c r="C47" s="15">
        <v>900</v>
      </c>
      <c r="D47" s="15">
        <v>3600</v>
      </c>
      <c r="E47" s="15">
        <v>4550</v>
      </c>
      <c r="F47" s="15"/>
      <c r="G47" s="16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5"/>
    </row>
    <row r="48" spans="1:22" x14ac:dyDescent="0.3">
      <c r="A48" s="14">
        <v>1116</v>
      </c>
      <c r="B48" s="14" t="s">
        <v>112</v>
      </c>
      <c r="C48" s="15"/>
      <c r="D48" s="15">
        <v>4550</v>
      </c>
      <c r="E48" s="15"/>
      <c r="F48" s="15"/>
      <c r="G48" s="16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5"/>
    </row>
    <row r="49" spans="1:22" x14ac:dyDescent="0.3">
      <c r="A49" s="14">
        <v>1117</v>
      </c>
      <c r="B49" s="14" t="s">
        <v>113</v>
      </c>
      <c r="C49" s="15"/>
      <c r="D49" s="15"/>
      <c r="E49" s="15">
        <v>2350</v>
      </c>
      <c r="F49" s="15"/>
      <c r="G49" s="16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5"/>
    </row>
    <row r="50" spans="1:22" x14ac:dyDescent="0.3">
      <c r="A50" s="14">
        <v>1118</v>
      </c>
      <c r="B50" s="14" t="s">
        <v>114</v>
      </c>
      <c r="C50" s="15"/>
      <c r="D50" s="15">
        <v>3200</v>
      </c>
      <c r="E50" s="15">
        <v>3950</v>
      </c>
      <c r="F50" s="15"/>
      <c r="G50" s="16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5"/>
    </row>
    <row r="51" spans="1:22" x14ac:dyDescent="0.3">
      <c r="A51" s="14">
        <v>1119</v>
      </c>
      <c r="B51" s="14" t="s">
        <v>44</v>
      </c>
      <c r="C51" s="15">
        <v>900</v>
      </c>
      <c r="D51" s="15"/>
      <c r="E51" s="15"/>
      <c r="F51" s="15"/>
      <c r="G51" s="16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5"/>
    </row>
    <row r="52" spans="1:22" s="22" customFormat="1" x14ac:dyDescent="0.3">
      <c r="A52" s="11">
        <v>1150</v>
      </c>
      <c r="B52" s="11" t="s">
        <v>45</v>
      </c>
      <c r="C52" s="19">
        <f>SUM(C37:C51)</f>
        <v>98245</v>
      </c>
      <c r="D52" s="19">
        <v>140300</v>
      </c>
      <c r="E52" s="19">
        <v>97299.07</v>
      </c>
      <c r="F52" s="19">
        <f>SUM(F37:F51)</f>
        <v>139970</v>
      </c>
      <c r="G52" s="20"/>
      <c r="H52" s="19">
        <f>SUM(H37:H51)</f>
        <v>210000</v>
      </c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21"/>
    </row>
    <row r="53" spans="1:22" x14ac:dyDescent="0.3">
      <c r="A53" s="14">
        <v>1160</v>
      </c>
      <c r="B53" s="14" t="s">
        <v>46</v>
      </c>
      <c r="C53" s="16"/>
      <c r="D53" s="18"/>
      <c r="E53" s="18"/>
      <c r="F53" s="18"/>
      <c r="G53" s="16"/>
      <c r="H53" s="16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</row>
    <row r="54" spans="1:22" x14ac:dyDescent="0.3">
      <c r="A54" s="14">
        <v>1161</v>
      </c>
      <c r="B54" s="14" t="s">
        <v>47</v>
      </c>
      <c r="C54" s="15">
        <v>500</v>
      </c>
      <c r="D54" s="15">
        <v>4000</v>
      </c>
      <c r="E54" s="15">
        <v>2000</v>
      </c>
      <c r="F54" s="15">
        <v>2500</v>
      </c>
      <c r="G54" s="16"/>
      <c r="H54" s="15">
        <v>1500</v>
      </c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5"/>
    </row>
    <row r="55" spans="1:22" x14ac:dyDescent="0.3">
      <c r="A55" s="14">
        <v>1162</v>
      </c>
      <c r="B55" s="14" t="s">
        <v>115</v>
      </c>
      <c r="C55" s="15"/>
      <c r="D55" s="15"/>
      <c r="E55" s="15">
        <v>1750</v>
      </c>
      <c r="F55" s="15">
        <v>1750</v>
      </c>
      <c r="G55" s="16"/>
      <c r="H55" s="15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5"/>
    </row>
    <row r="56" spans="1:22" x14ac:dyDescent="0.3">
      <c r="A56" s="14">
        <v>1169</v>
      </c>
      <c r="B56" s="14" t="s">
        <v>48</v>
      </c>
      <c r="C56" s="15">
        <v>500</v>
      </c>
      <c r="D56" s="15">
        <v>4000</v>
      </c>
      <c r="E56" s="15">
        <v>3750</v>
      </c>
      <c r="F56" s="15"/>
      <c r="G56" s="16"/>
      <c r="H56" s="15">
        <f>SUM(H54:H55)</f>
        <v>1500</v>
      </c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5"/>
    </row>
    <row r="57" spans="1:22" x14ac:dyDescent="0.3">
      <c r="A57" s="14">
        <v>1170</v>
      </c>
      <c r="B57" s="14" t="s">
        <v>49</v>
      </c>
      <c r="C57" s="15"/>
      <c r="D57" s="15"/>
      <c r="E57" s="15"/>
      <c r="F57" s="15"/>
      <c r="G57" s="16"/>
      <c r="H57" s="15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5"/>
    </row>
    <row r="58" spans="1:22" x14ac:dyDescent="0.3">
      <c r="A58" s="14">
        <v>1179</v>
      </c>
      <c r="B58" s="14" t="s">
        <v>50</v>
      </c>
      <c r="C58" s="15"/>
      <c r="D58" s="15"/>
      <c r="E58" s="15"/>
      <c r="F58" s="15"/>
      <c r="G58" s="16"/>
      <c r="H58" s="15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5"/>
    </row>
    <row r="59" spans="1:22" x14ac:dyDescent="0.3">
      <c r="A59" s="14">
        <v>1300</v>
      </c>
      <c r="B59" s="14" t="s">
        <v>51</v>
      </c>
      <c r="C59" s="15"/>
      <c r="D59" s="15">
        <v>4732</v>
      </c>
      <c r="E59" s="15"/>
      <c r="F59" s="15"/>
      <c r="G59" s="16"/>
      <c r="H59" s="15">
        <v>4000</v>
      </c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5"/>
    </row>
    <row r="60" spans="1:22" x14ac:dyDescent="0.3">
      <c r="A60" s="14">
        <v>1301</v>
      </c>
      <c r="B60" s="14" t="s">
        <v>141</v>
      </c>
      <c r="C60" s="15"/>
      <c r="D60" s="15"/>
      <c r="E60" s="15"/>
      <c r="F60" s="15">
        <v>2175</v>
      </c>
      <c r="G60" s="16"/>
      <c r="H60" s="15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5"/>
    </row>
    <row r="61" spans="1:22" x14ac:dyDescent="0.3">
      <c r="A61" s="14">
        <v>1302</v>
      </c>
      <c r="B61" s="14" t="s">
        <v>116</v>
      </c>
      <c r="C61" s="15"/>
      <c r="D61" s="15">
        <v>3712</v>
      </c>
      <c r="E61" s="15">
        <v>-3340</v>
      </c>
      <c r="F61" s="15"/>
      <c r="G61" s="16"/>
      <c r="H61" s="15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5"/>
    </row>
    <row r="62" spans="1:22" x14ac:dyDescent="0.3">
      <c r="A62" s="14">
        <v>1303</v>
      </c>
      <c r="B62" s="14" t="s">
        <v>117</v>
      </c>
      <c r="C62" s="15"/>
      <c r="D62" s="15">
        <v>4732</v>
      </c>
      <c r="E62" s="15">
        <v>3383</v>
      </c>
      <c r="F62" s="15"/>
      <c r="G62" s="16"/>
      <c r="H62" s="15">
        <v>3000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5"/>
    </row>
    <row r="63" spans="1:22" x14ac:dyDescent="0.3">
      <c r="A63" s="14">
        <v>1304</v>
      </c>
      <c r="B63" s="14" t="s">
        <v>118</v>
      </c>
      <c r="C63" s="15"/>
      <c r="D63" s="15"/>
      <c r="E63" s="15">
        <v>-861.6</v>
      </c>
      <c r="F63" s="15">
        <v>-2245.35</v>
      </c>
      <c r="G63" s="16"/>
      <c r="H63" s="15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5"/>
    </row>
    <row r="64" spans="1:22" x14ac:dyDescent="0.3">
      <c r="A64" s="14">
        <v>1310</v>
      </c>
      <c r="B64" s="14" t="s">
        <v>140</v>
      </c>
      <c r="C64" s="15"/>
      <c r="D64" s="15"/>
      <c r="E64" s="15"/>
      <c r="F64" s="15">
        <v>32.020000000000003</v>
      </c>
      <c r="G64" s="16"/>
      <c r="H64" s="15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5"/>
    </row>
    <row r="65" spans="1:22" x14ac:dyDescent="0.3">
      <c r="A65" s="14">
        <v>1399</v>
      </c>
      <c r="B65" s="14" t="s">
        <v>52</v>
      </c>
      <c r="C65" s="15"/>
      <c r="D65" s="15">
        <v>8444</v>
      </c>
      <c r="E65" s="15">
        <v>-818.6</v>
      </c>
      <c r="F65" s="15">
        <f>SUM(F54:F64)</f>
        <v>4211.67</v>
      </c>
      <c r="G65" s="16"/>
      <c r="H65" s="15">
        <f>SUM(H62:H64)</f>
        <v>3000</v>
      </c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5"/>
    </row>
    <row r="66" spans="1:22" s="22" customFormat="1" x14ac:dyDescent="0.3">
      <c r="A66" s="11">
        <v>1999</v>
      </c>
      <c r="B66" s="11" t="s">
        <v>53</v>
      </c>
      <c r="C66" s="19">
        <v>433685</v>
      </c>
      <c r="D66" s="19">
        <v>455824</v>
      </c>
      <c r="E66" s="19">
        <v>452030.47</v>
      </c>
      <c r="F66" s="19">
        <f>F65+F52+F35</f>
        <v>518741.67000000004</v>
      </c>
      <c r="G66" s="20"/>
      <c r="H66" s="19">
        <f>H65+H52+H35</f>
        <v>543000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1"/>
    </row>
    <row r="67" spans="1:22" x14ac:dyDescent="0.3">
      <c r="A67" s="14">
        <v>2000</v>
      </c>
      <c r="B67" s="14" t="s">
        <v>54</v>
      </c>
      <c r="C67" s="16"/>
      <c r="D67" s="18"/>
      <c r="E67" s="18"/>
      <c r="F67" s="18"/>
      <c r="G67" s="16"/>
      <c r="H67" s="1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</row>
    <row r="68" spans="1:22" x14ac:dyDescent="0.3">
      <c r="A68" s="14">
        <v>2100</v>
      </c>
      <c r="B68" s="14" t="s">
        <v>55</v>
      </c>
      <c r="C68" s="16"/>
      <c r="D68" s="18"/>
      <c r="E68" s="18"/>
      <c r="F68" s="18"/>
      <c r="G68" s="16"/>
      <c r="H68" s="16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</row>
    <row r="69" spans="1:22" x14ac:dyDescent="0.3">
      <c r="A69" s="14">
        <v>2101</v>
      </c>
      <c r="B69" s="14" t="s">
        <v>56</v>
      </c>
      <c r="C69" s="15">
        <v>88990.18</v>
      </c>
      <c r="D69" s="15">
        <v>14433.57</v>
      </c>
      <c r="E69" s="15">
        <v>48775.72</v>
      </c>
      <c r="F69" s="15">
        <v>60545.61</v>
      </c>
      <c r="G69" s="16"/>
      <c r="H69" s="15">
        <v>100000</v>
      </c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5"/>
    </row>
    <row r="70" spans="1:22" x14ac:dyDescent="0.3">
      <c r="A70" s="14">
        <v>2102</v>
      </c>
      <c r="B70" s="14" t="s">
        <v>146</v>
      </c>
      <c r="C70" s="15">
        <v>7464.25</v>
      </c>
      <c r="D70" s="15">
        <v>65355.02</v>
      </c>
      <c r="E70" s="15"/>
      <c r="F70" s="15">
        <v>11640.39</v>
      </c>
      <c r="G70" s="16"/>
      <c r="H70" s="15">
        <v>50000</v>
      </c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5"/>
    </row>
    <row r="71" spans="1:22" x14ac:dyDescent="0.3">
      <c r="A71" s="14">
        <v>2103</v>
      </c>
      <c r="B71" s="14" t="s">
        <v>147</v>
      </c>
      <c r="C71" s="15">
        <v>21187.439999999999</v>
      </c>
      <c r="D71" s="15"/>
      <c r="E71" s="15">
        <v>20726.009999999998</v>
      </c>
      <c r="F71" s="15">
        <v>7000</v>
      </c>
      <c r="G71" s="16"/>
      <c r="H71" s="15">
        <v>30000</v>
      </c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5"/>
    </row>
    <row r="72" spans="1:22" x14ac:dyDescent="0.3">
      <c r="A72" s="14">
        <v>2104</v>
      </c>
      <c r="B72" s="14" t="s">
        <v>57</v>
      </c>
      <c r="C72" s="15">
        <v>8098.27</v>
      </c>
      <c r="D72" s="15">
        <v>14433.57</v>
      </c>
      <c r="E72" s="15">
        <v>2468.56</v>
      </c>
      <c r="F72" s="15">
        <v>7347.8</v>
      </c>
      <c r="G72" s="16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5"/>
    </row>
    <row r="73" spans="1:22" x14ac:dyDescent="0.3">
      <c r="A73" s="14">
        <v>2105</v>
      </c>
      <c r="B73" s="14" t="s">
        <v>58</v>
      </c>
      <c r="C73" s="15">
        <v>13279.74</v>
      </c>
      <c r="D73" s="15">
        <v>13949.08</v>
      </c>
      <c r="E73" s="15"/>
      <c r="F73" s="15">
        <v>12585.02</v>
      </c>
      <c r="G73" s="16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5"/>
    </row>
    <row r="74" spans="1:22" x14ac:dyDescent="0.3">
      <c r="A74" s="14">
        <v>2106</v>
      </c>
      <c r="B74" s="14" t="s">
        <v>59</v>
      </c>
      <c r="C74" s="15">
        <v>19085.82</v>
      </c>
      <c r="D74" s="15"/>
      <c r="E74" s="15">
        <v>11606.48</v>
      </c>
      <c r="F74" s="15">
        <v>11381.91</v>
      </c>
      <c r="G74" s="16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5"/>
    </row>
    <row r="75" spans="1:22" x14ac:dyDescent="0.3">
      <c r="A75" s="14">
        <v>2108</v>
      </c>
      <c r="B75" s="14" t="s">
        <v>142</v>
      </c>
      <c r="C75" s="15"/>
      <c r="D75" s="15"/>
      <c r="E75" s="15"/>
      <c r="F75" s="15">
        <v>11969.49</v>
      </c>
      <c r="G75" s="16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5"/>
    </row>
    <row r="76" spans="1:22" x14ac:dyDescent="0.3">
      <c r="A76" s="14">
        <v>2109</v>
      </c>
      <c r="B76" s="14" t="s">
        <v>119</v>
      </c>
      <c r="C76" s="15"/>
      <c r="D76" s="15">
        <v>1612.96</v>
      </c>
      <c r="E76" s="15">
        <v>500</v>
      </c>
      <c r="F76" s="15">
        <v>2000</v>
      </c>
      <c r="G76" s="16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5"/>
    </row>
    <row r="77" spans="1:22" x14ac:dyDescent="0.3">
      <c r="A77" s="14">
        <v>2111</v>
      </c>
      <c r="B77" s="14" t="s">
        <v>40</v>
      </c>
      <c r="C77" s="15">
        <v>4392.33</v>
      </c>
      <c r="D77" s="15"/>
      <c r="E77" s="15">
        <v>1800</v>
      </c>
      <c r="F77" s="15">
        <v>6000</v>
      </c>
      <c r="G77" s="16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5"/>
    </row>
    <row r="78" spans="1:22" x14ac:dyDescent="0.3">
      <c r="A78" s="14">
        <v>2112</v>
      </c>
      <c r="B78" s="14" t="s">
        <v>111</v>
      </c>
      <c r="C78" s="15"/>
      <c r="D78" s="15">
        <v>4989.1899999999996</v>
      </c>
      <c r="E78" s="15"/>
      <c r="F78" s="15"/>
      <c r="G78" s="16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5"/>
    </row>
    <row r="79" spans="1:22" x14ac:dyDescent="0.3">
      <c r="A79" s="14">
        <v>2113</v>
      </c>
      <c r="B79" s="14" t="s">
        <v>60</v>
      </c>
      <c r="C79" s="15">
        <v>1800</v>
      </c>
      <c r="D79" s="15">
        <v>2680.28</v>
      </c>
      <c r="E79" s="15">
        <v>4180.5200000000004</v>
      </c>
      <c r="F79" s="15"/>
      <c r="G79" s="16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5"/>
    </row>
    <row r="80" spans="1:22" x14ac:dyDescent="0.3">
      <c r="A80" s="14">
        <v>2114</v>
      </c>
      <c r="B80" s="14" t="s">
        <v>42</v>
      </c>
      <c r="C80" s="15">
        <v>2357.96</v>
      </c>
      <c r="D80" s="15">
        <v>2179.66</v>
      </c>
      <c r="E80" s="15">
        <v>3730.56</v>
      </c>
      <c r="F80" s="15"/>
      <c r="G80" s="16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5"/>
    </row>
    <row r="81" spans="1:22" x14ac:dyDescent="0.3">
      <c r="A81" s="14">
        <v>2115</v>
      </c>
      <c r="B81" s="14" t="s">
        <v>61</v>
      </c>
      <c r="C81" s="15">
        <v>8074.99</v>
      </c>
      <c r="D81" s="15">
        <v>2886.63</v>
      </c>
      <c r="E81" s="15">
        <v>4316.25</v>
      </c>
      <c r="F81" s="15"/>
      <c r="G81" s="16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5"/>
    </row>
    <row r="82" spans="1:22" x14ac:dyDescent="0.3">
      <c r="A82" s="14">
        <v>2116</v>
      </c>
      <c r="B82" s="14" t="s">
        <v>62</v>
      </c>
      <c r="C82" s="15">
        <v>1800</v>
      </c>
      <c r="D82" s="15">
        <v>3764.89</v>
      </c>
      <c r="E82" s="15"/>
      <c r="F82" s="15"/>
      <c r="G82" s="16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5"/>
    </row>
    <row r="83" spans="1:22" x14ac:dyDescent="0.3">
      <c r="A83" s="14">
        <v>2117</v>
      </c>
      <c r="B83" s="14" t="s">
        <v>113</v>
      </c>
      <c r="C83" s="15"/>
      <c r="D83" s="15">
        <v>15000</v>
      </c>
      <c r="E83" s="15">
        <v>2457.6799999999998</v>
      </c>
      <c r="F83" s="15"/>
      <c r="G83" s="16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5"/>
    </row>
    <row r="84" spans="1:22" x14ac:dyDescent="0.3">
      <c r="A84" s="14">
        <v>2118</v>
      </c>
      <c r="B84" s="14" t="s">
        <v>120</v>
      </c>
      <c r="C84" s="15"/>
      <c r="D84" s="15">
        <v>2536.94</v>
      </c>
      <c r="E84" s="15">
        <v>2586.7199999999998</v>
      </c>
      <c r="F84" s="15"/>
      <c r="G84" s="16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5"/>
    </row>
    <row r="85" spans="1:22" x14ac:dyDescent="0.3">
      <c r="A85" s="14">
        <v>2119</v>
      </c>
      <c r="B85" s="14" t="s">
        <v>63</v>
      </c>
      <c r="C85" s="15">
        <v>-1840</v>
      </c>
      <c r="D85" s="15"/>
      <c r="E85" s="15"/>
      <c r="F85" s="15">
        <v>500</v>
      </c>
      <c r="G85" s="16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5"/>
    </row>
    <row r="86" spans="1:22" x14ac:dyDescent="0.3">
      <c r="A86" s="14">
        <v>2120</v>
      </c>
      <c r="B86" s="14" t="s">
        <v>64</v>
      </c>
      <c r="C86" s="15">
        <v>29792</v>
      </c>
      <c r="D86" s="15">
        <v>60200.63</v>
      </c>
      <c r="E86" s="15">
        <v>39370.26</v>
      </c>
      <c r="F86" s="15">
        <v>18572.419999999998</v>
      </c>
      <c r="G86" s="16"/>
      <c r="H86" s="15">
        <v>10000</v>
      </c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5"/>
    </row>
    <row r="87" spans="1:22" x14ac:dyDescent="0.3">
      <c r="A87" s="14">
        <v>2121</v>
      </c>
      <c r="B87" s="14" t="s">
        <v>65</v>
      </c>
      <c r="C87" s="15">
        <v>5000</v>
      </c>
      <c r="D87" s="15"/>
      <c r="E87" s="15"/>
      <c r="F87" s="15"/>
      <c r="G87" s="16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5"/>
    </row>
    <row r="88" spans="1:22" x14ac:dyDescent="0.3">
      <c r="A88" s="14">
        <v>2130</v>
      </c>
      <c r="B88" s="14" t="s">
        <v>143</v>
      </c>
      <c r="C88" s="15"/>
      <c r="D88" s="15"/>
      <c r="E88" s="15"/>
      <c r="F88" s="15">
        <v>3770</v>
      </c>
      <c r="G88" s="16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5"/>
    </row>
    <row r="89" spans="1:22" x14ac:dyDescent="0.3">
      <c r="A89" s="14">
        <v>2139</v>
      </c>
      <c r="B89" s="14" t="s">
        <v>66</v>
      </c>
      <c r="C89" s="15">
        <v>12982.81</v>
      </c>
      <c r="D89" s="15">
        <v>3813.14</v>
      </c>
      <c r="E89" s="15">
        <v>12608.44</v>
      </c>
      <c r="F89" s="15">
        <v>3461</v>
      </c>
      <c r="G89" s="16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5"/>
    </row>
    <row r="90" spans="1:22" x14ac:dyDescent="0.3">
      <c r="A90" s="14">
        <v>2140</v>
      </c>
      <c r="B90" s="14" t="s">
        <v>67</v>
      </c>
      <c r="C90" s="15">
        <v>8818.51</v>
      </c>
      <c r="D90" s="15">
        <v>2000</v>
      </c>
      <c r="E90" s="15">
        <v>5005.8999999999996</v>
      </c>
      <c r="F90" s="15"/>
      <c r="G90" s="16"/>
      <c r="H90" s="15">
        <v>10000</v>
      </c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5"/>
    </row>
    <row r="91" spans="1:22" s="22" customFormat="1" x14ac:dyDescent="0.3">
      <c r="A91" s="11">
        <v>2198</v>
      </c>
      <c r="B91" s="11" t="s">
        <v>68</v>
      </c>
      <c r="C91" s="19">
        <v>231284.91</v>
      </c>
      <c r="D91" s="19">
        <v>211315.7</v>
      </c>
      <c r="E91" s="19">
        <v>160133.1</v>
      </c>
      <c r="F91" s="19">
        <f>SUM(F69:F90)</f>
        <v>156773.64000000001</v>
      </c>
      <c r="G91" s="20"/>
      <c r="H91" s="19">
        <f>SUM(H69:H90)</f>
        <v>200000</v>
      </c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21"/>
    </row>
    <row r="92" spans="1:22" x14ac:dyDescent="0.3">
      <c r="A92" s="14">
        <v>2200</v>
      </c>
      <c r="B92" s="14" t="s">
        <v>69</v>
      </c>
      <c r="C92" s="16"/>
      <c r="D92" s="18"/>
      <c r="E92" s="18"/>
      <c r="F92" s="18"/>
      <c r="G92" s="16"/>
      <c r="H92" s="16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</row>
    <row r="93" spans="1:22" x14ac:dyDescent="0.3">
      <c r="A93" s="14">
        <v>2202</v>
      </c>
      <c r="B93" s="14" t="s">
        <v>148</v>
      </c>
      <c r="C93" s="15"/>
      <c r="D93" s="15"/>
      <c r="E93" s="15"/>
      <c r="F93" s="15"/>
      <c r="G93" s="16"/>
      <c r="H93" s="15">
        <v>2000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</row>
    <row r="94" spans="1:22" x14ac:dyDescent="0.3">
      <c r="A94" s="14">
        <v>2203</v>
      </c>
      <c r="B94" s="14" t="s">
        <v>70</v>
      </c>
      <c r="C94" s="15">
        <v>8930.26</v>
      </c>
      <c r="D94" s="15">
        <v>4225.3999999999996</v>
      </c>
      <c r="E94" s="15">
        <v>23392.29</v>
      </c>
      <c r="F94" s="15">
        <v>14603.54</v>
      </c>
      <c r="G94" s="16"/>
      <c r="H94" s="15">
        <v>20000</v>
      </c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5"/>
    </row>
    <row r="95" spans="1:22" x14ac:dyDescent="0.3">
      <c r="A95" s="14">
        <v>2204</v>
      </c>
      <c r="B95" s="14" t="s">
        <v>71</v>
      </c>
      <c r="C95" s="15">
        <v>14914.24</v>
      </c>
      <c r="D95" s="15">
        <v>18559.37</v>
      </c>
      <c r="E95" s="15">
        <v>22157.72</v>
      </c>
      <c r="F95" s="15">
        <v>16159.69</v>
      </c>
      <c r="G95" s="16"/>
      <c r="H95" s="15">
        <v>15000</v>
      </c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5"/>
    </row>
    <row r="96" spans="1:22" x14ac:dyDescent="0.3">
      <c r="A96" s="14">
        <v>2205</v>
      </c>
      <c r="B96" s="14" t="s">
        <v>72</v>
      </c>
      <c r="C96" s="15">
        <v>50086.95</v>
      </c>
      <c r="D96" s="15">
        <v>51381.95</v>
      </c>
      <c r="E96" s="15">
        <v>30269.58</v>
      </c>
      <c r="F96" s="15">
        <v>22289.119999999999</v>
      </c>
      <c r="G96" s="16"/>
      <c r="H96" s="15">
        <v>40000</v>
      </c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5"/>
    </row>
    <row r="97" spans="1:22" x14ac:dyDescent="0.3">
      <c r="A97" s="14">
        <v>2206</v>
      </c>
      <c r="B97" s="14" t="s">
        <v>73</v>
      </c>
      <c r="C97" s="15">
        <v>4144.5600000000004</v>
      </c>
      <c r="D97" s="15">
        <v>2267.84</v>
      </c>
      <c r="E97" s="15">
        <v>12927.02</v>
      </c>
      <c r="F97" s="15">
        <v>15809.74</v>
      </c>
      <c r="G97" s="16"/>
      <c r="H97" s="15">
        <v>15000</v>
      </c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5"/>
    </row>
    <row r="98" spans="1:22" x14ac:dyDescent="0.3">
      <c r="A98" s="14">
        <v>2207</v>
      </c>
      <c r="B98" s="14" t="s">
        <v>74</v>
      </c>
      <c r="C98" s="15">
        <v>6518.87</v>
      </c>
      <c r="D98" s="15">
        <v>1599.58</v>
      </c>
      <c r="E98" s="15">
        <v>2264.5100000000002</v>
      </c>
      <c r="F98" s="15">
        <v>1102.8900000000001</v>
      </c>
      <c r="G98" s="16"/>
      <c r="H98" s="15">
        <v>5000</v>
      </c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5"/>
    </row>
    <row r="99" spans="1:22" x14ac:dyDescent="0.3">
      <c r="A99" s="14">
        <v>2208</v>
      </c>
      <c r="B99" s="14" t="s">
        <v>75</v>
      </c>
      <c r="C99" s="15">
        <v>900</v>
      </c>
      <c r="D99" s="15">
        <v>7247.74</v>
      </c>
      <c r="E99" s="15">
        <v>2228.52</v>
      </c>
      <c r="F99" s="15">
        <v>1450</v>
      </c>
      <c r="G99" s="16"/>
      <c r="H99" s="15">
        <v>5000</v>
      </c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5"/>
    </row>
    <row r="100" spans="1:22" x14ac:dyDescent="0.3">
      <c r="A100" s="14">
        <v>2209</v>
      </c>
      <c r="B100" s="14" t="s">
        <v>121</v>
      </c>
      <c r="C100" s="15"/>
      <c r="D100" s="15">
        <v>499.82</v>
      </c>
      <c r="E100" s="15"/>
      <c r="F100" s="15"/>
      <c r="G100" s="16"/>
      <c r="H100" s="15">
        <v>1000</v>
      </c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5"/>
    </row>
    <row r="101" spans="1:22" x14ac:dyDescent="0.3">
      <c r="A101" s="14">
        <v>2210</v>
      </c>
      <c r="B101" s="14" t="s">
        <v>76</v>
      </c>
      <c r="C101" s="15">
        <v>9700</v>
      </c>
      <c r="D101" s="15">
        <v>6375</v>
      </c>
      <c r="E101" s="15">
        <v>5525</v>
      </c>
      <c r="F101" s="15">
        <v>7400</v>
      </c>
      <c r="G101" s="16"/>
      <c r="H101" s="15">
        <v>8000</v>
      </c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5"/>
    </row>
    <row r="102" spans="1:22" x14ac:dyDescent="0.3">
      <c r="A102" s="14">
        <v>2211</v>
      </c>
      <c r="B102" s="14" t="s">
        <v>77</v>
      </c>
      <c r="C102" s="15">
        <v>1527</v>
      </c>
      <c r="D102" s="15"/>
      <c r="E102" s="15"/>
      <c r="F102" s="15"/>
      <c r="G102" s="16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5"/>
    </row>
    <row r="103" spans="1:22" x14ac:dyDescent="0.3">
      <c r="A103" s="14">
        <v>2212</v>
      </c>
      <c r="B103" s="14" t="s">
        <v>78</v>
      </c>
      <c r="C103" s="15">
        <v>2711.25</v>
      </c>
      <c r="D103" s="15"/>
      <c r="E103" s="15">
        <v>5250</v>
      </c>
      <c r="F103" s="15"/>
      <c r="G103" s="16"/>
      <c r="H103" s="15">
        <v>5000</v>
      </c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5"/>
    </row>
    <row r="104" spans="1:22" x14ac:dyDescent="0.3">
      <c r="A104" s="14">
        <v>2213</v>
      </c>
      <c r="B104" s="14" t="s">
        <v>122</v>
      </c>
      <c r="C104" s="15"/>
      <c r="D104" s="15">
        <v>5250</v>
      </c>
      <c r="E104" s="15">
        <v>5900</v>
      </c>
      <c r="F104" s="15">
        <v>8700</v>
      </c>
      <c r="G104" s="16"/>
      <c r="H104" s="15">
        <v>8000</v>
      </c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5"/>
    </row>
    <row r="105" spans="1:22" s="22" customFormat="1" x14ac:dyDescent="0.3">
      <c r="A105" s="11">
        <v>2220</v>
      </c>
      <c r="B105" s="11" t="s">
        <v>79</v>
      </c>
      <c r="C105" s="19">
        <v>99433.13</v>
      </c>
      <c r="D105" s="19">
        <v>97406.7</v>
      </c>
      <c r="E105" s="19">
        <v>109914.64</v>
      </c>
      <c r="F105" s="19">
        <f>SUM(F94:F104)</f>
        <v>87514.98000000001</v>
      </c>
      <c r="G105" s="20"/>
      <c r="H105" s="19">
        <f>SUM(H93:H104)</f>
        <v>124000</v>
      </c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21"/>
    </row>
    <row r="106" spans="1:22" x14ac:dyDescent="0.3">
      <c r="A106" s="14">
        <v>2300</v>
      </c>
      <c r="B106" s="14" t="s">
        <v>80</v>
      </c>
      <c r="C106" s="16"/>
      <c r="D106" s="18"/>
      <c r="E106" s="18"/>
      <c r="F106" s="18"/>
      <c r="G106" s="16"/>
      <c r="H106" s="16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  <row r="107" spans="1:22" x14ac:dyDescent="0.3">
      <c r="A107" s="14">
        <v>2301</v>
      </c>
      <c r="B107" s="14" t="s">
        <v>123</v>
      </c>
      <c r="C107" s="15"/>
      <c r="D107" s="15"/>
      <c r="E107" s="15"/>
      <c r="F107" s="15">
        <v>3565.02</v>
      </c>
      <c r="G107" s="16"/>
      <c r="H107" s="15">
        <v>5000</v>
      </c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5"/>
    </row>
    <row r="108" spans="1:22" x14ac:dyDescent="0.3">
      <c r="A108" s="14">
        <v>2302</v>
      </c>
      <c r="B108" s="14" t="s">
        <v>124</v>
      </c>
      <c r="C108" s="15"/>
      <c r="D108" s="15">
        <v>2585.5</v>
      </c>
      <c r="E108" s="15"/>
      <c r="F108" s="15">
        <v>13552</v>
      </c>
      <c r="G108" s="16"/>
      <c r="H108" s="15">
        <v>10000</v>
      </c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5"/>
    </row>
    <row r="109" spans="1:22" x14ac:dyDescent="0.3">
      <c r="A109" s="14">
        <v>2303</v>
      </c>
      <c r="B109" s="14" t="s">
        <v>81</v>
      </c>
      <c r="C109" s="15">
        <v>9095.35</v>
      </c>
      <c r="D109" s="15">
        <v>20745.7</v>
      </c>
      <c r="E109" s="15">
        <v>5151.32</v>
      </c>
      <c r="F109" s="15">
        <v>6927.25</v>
      </c>
      <c r="G109" s="16"/>
      <c r="H109" s="15">
        <v>8000</v>
      </c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5"/>
    </row>
    <row r="110" spans="1:22" x14ac:dyDescent="0.3">
      <c r="A110" s="14">
        <v>2304</v>
      </c>
      <c r="B110" s="14" t="s">
        <v>82</v>
      </c>
      <c r="C110" s="15">
        <v>3603.94</v>
      </c>
      <c r="D110" s="15"/>
      <c r="E110" s="15"/>
      <c r="F110" s="15">
        <v>3908.3</v>
      </c>
      <c r="G110" s="16"/>
      <c r="H110" s="15">
        <v>5000</v>
      </c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5"/>
    </row>
    <row r="111" spans="1:22" x14ac:dyDescent="0.3">
      <c r="A111" s="14">
        <v>2305</v>
      </c>
      <c r="B111" s="14" t="s">
        <v>125</v>
      </c>
      <c r="C111" s="15"/>
      <c r="D111" s="15"/>
      <c r="E111" s="15"/>
      <c r="F111" s="15">
        <v>619</v>
      </c>
      <c r="G111" s="16"/>
      <c r="H111" s="15">
        <v>10000</v>
      </c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5"/>
    </row>
    <row r="112" spans="1:22" x14ac:dyDescent="0.3">
      <c r="A112" s="14">
        <v>2306</v>
      </c>
      <c r="B112" s="14" t="s">
        <v>83</v>
      </c>
      <c r="C112" s="15">
        <v>10945.8</v>
      </c>
      <c r="D112" s="15">
        <v>15312.74</v>
      </c>
      <c r="E112" s="15">
        <v>23230.41</v>
      </c>
      <c r="F112" s="15">
        <v>33795.919999999998</v>
      </c>
      <c r="G112" s="16"/>
      <c r="H112" s="15">
        <v>10000</v>
      </c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5"/>
    </row>
    <row r="113" spans="1:22" x14ac:dyDescent="0.3">
      <c r="A113" s="14">
        <v>2307</v>
      </c>
      <c r="B113" s="14" t="s">
        <v>84</v>
      </c>
      <c r="C113" s="15">
        <v>4643.12</v>
      </c>
      <c r="D113" s="15">
        <v>4144.2</v>
      </c>
      <c r="E113" s="15">
        <v>3526.17</v>
      </c>
      <c r="F113" s="15">
        <v>8250.15</v>
      </c>
      <c r="G113" s="16"/>
      <c r="H113" s="15">
        <v>10000</v>
      </c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5"/>
    </row>
    <row r="114" spans="1:22" x14ac:dyDescent="0.3">
      <c r="A114" s="14">
        <v>2308</v>
      </c>
      <c r="B114" s="14" t="s">
        <v>85</v>
      </c>
      <c r="C114" s="15">
        <v>17455</v>
      </c>
      <c r="D114" s="15">
        <v>2869</v>
      </c>
      <c r="E114" s="15">
        <v>2035.75</v>
      </c>
      <c r="F114" s="15">
        <v>1043.94</v>
      </c>
      <c r="G114" s="16"/>
      <c r="H114" s="15">
        <v>10000</v>
      </c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5"/>
    </row>
    <row r="115" spans="1:22" x14ac:dyDescent="0.3">
      <c r="A115" s="14">
        <v>2309</v>
      </c>
      <c r="B115" s="14" t="s">
        <v>86</v>
      </c>
      <c r="C115" s="15">
        <v>7073.52</v>
      </c>
      <c r="D115" s="15">
        <v>580.08000000000004</v>
      </c>
      <c r="E115" s="15"/>
      <c r="F115" s="15"/>
      <c r="G115" s="16"/>
      <c r="H115" s="15">
        <v>3500</v>
      </c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5"/>
    </row>
    <row r="116" spans="1:22" x14ac:dyDescent="0.3">
      <c r="A116" s="14">
        <v>2310</v>
      </c>
      <c r="B116" s="14" t="s">
        <v>87</v>
      </c>
      <c r="C116" s="15">
        <v>45230.93</v>
      </c>
      <c r="D116" s="15">
        <v>46574.37</v>
      </c>
      <c r="E116" s="15">
        <v>23645.82</v>
      </c>
      <c r="F116" s="15">
        <v>27109.79</v>
      </c>
      <c r="G116" s="16"/>
      <c r="H116" s="15">
        <v>20000</v>
      </c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5"/>
    </row>
    <row r="117" spans="1:22" x14ac:dyDescent="0.3">
      <c r="A117" s="14">
        <v>2311</v>
      </c>
      <c r="B117" s="14" t="s">
        <v>126</v>
      </c>
      <c r="C117" s="15"/>
      <c r="D117" s="15">
        <v>629.1</v>
      </c>
      <c r="E117" s="15">
        <v>5043</v>
      </c>
      <c r="F117" s="15">
        <v>8656.5</v>
      </c>
      <c r="G117" s="16"/>
      <c r="H117" s="15">
        <v>5000</v>
      </c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5"/>
    </row>
    <row r="118" spans="1:22" x14ac:dyDescent="0.3">
      <c r="A118" s="14">
        <v>2312</v>
      </c>
      <c r="B118" s="14" t="s">
        <v>137</v>
      </c>
      <c r="C118" s="15"/>
      <c r="D118" s="15"/>
      <c r="E118" s="15"/>
      <c r="F118" s="15">
        <v>1150.6199999999999</v>
      </c>
      <c r="G118" s="16"/>
      <c r="H118" s="15">
        <v>5000</v>
      </c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5"/>
    </row>
    <row r="119" spans="1:22" x14ac:dyDescent="0.3">
      <c r="A119" s="14">
        <v>2313</v>
      </c>
      <c r="B119" s="14" t="s">
        <v>149</v>
      </c>
      <c r="C119" s="15"/>
      <c r="D119" s="15"/>
      <c r="E119" s="15"/>
      <c r="F119" s="15"/>
      <c r="G119" s="16"/>
      <c r="H119" s="15">
        <v>15000</v>
      </c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5"/>
    </row>
    <row r="120" spans="1:22" x14ac:dyDescent="0.3">
      <c r="A120" s="14">
        <v>2320</v>
      </c>
      <c r="B120" s="14" t="s">
        <v>88</v>
      </c>
      <c r="C120" s="15">
        <v>56004.43</v>
      </c>
      <c r="D120" s="15">
        <v>36206.44</v>
      </c>
      <c r="E120" s="15">
        <v>35485.58</v>
      </c>
      <c r="F120" s="15">
        <v>18958.64</v>
      </c>
      <c r="G120" s="16"/>
      <c r="H120" s="15">
        <v>20000</v>
      </c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5"/>
    </row>
    <row r="121" spans="1:22" s="22" customFormat="1" x14ac:dyDescent="0.3">
      <c r="A121" s="11">
        <v>2597</v>
      </c>
      <c r="B121" s="11" t="s">
        <v>89</v>
      </c>
      <c r="C121" s="19">
        <v>154052.09</v>
      </c>
      <c r="D121" s="19">
        <v>129647.13</v>
      </c>
      <c r="E121" s="19">
        <v>98118.05</v>
      </c>
      <c r="F121" s="19">
        <f>SUM(F107:F120)</f>
        <v>127537.12999999999</v>
      </c>
      <c r="G121" s="20"/>
      <c r="H121" s="19">
        <f>SUM(H107:H120)</f>
        <v>136500</v>
      </c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21"/>
    </row>
    <row r="122" spans="1:22" s="22" customFormat="1" x14ac:dyDescent="0.3">
      <c r="A122" s="11">
        <v>2999</v>
      </c>
      <c r="B122" s="11" t="s">
        <v>144</v>
      </c>
      <c r="C122" s="19"/>
      <c r="D122" s="19"/>
      <c r="E122" s="19"/>
      <c r="F122" s="19">
        <v>31808.49</v>
      </c>
      <c r="G122" s="20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21"/>
    </row>
    <row r="123" spans="1:22" x14ac:dyDescent="0.3">
      <c r="A123" s="14">
        <v>3000</v>
      </c>
      <c r="B123" s="14" t="s">
        <v>90</v>
      </c>
      <c r="C123" s="16"/>
      <c r="D123" s="18"/>
      <c r="E123" s="18"/>
      <c r="F123" s="18"/>
      <c r="G123" s="16"/>
      <c r="H123" s="1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</row>
    <row r="124" spans="1:22" x14ac:dyDescent="0.3">
      <c r="A124" s="14">
        <v>3001</v>
      </c>
      <c r="B124" s="14" t="s">
        <v>91</v>
      </c>
      <c r="C124" s="15">
        <v>468.38</v>
      </c>
      <c r="D124" s="15">
        <v>6996.38</v>
      </c>
      <c r="E124" s="15">
        <v>721.31</v>
      </c>
      <c r="F124" s="15"/>
      <c r="G124" s="16"/>
      <c r="H124" s="15">
        <v>1000</v>
      </c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5"/>
    </row>
    <row r="125" spans="1:22" x14ac:dyDescent="0.3">
      <c r="A125" s="14">
        <v>3020</v>
      </c>
      <c r="B125" s="14" t="s">
        <v>92</v>
      </c>
      <c r="C125" s="15">
        <v>2700</v>
      </c>
      <c r="D125" s="15">
        <v>2450</v>
      </c>
      <c r="E125" s="15">
        <v>1268</v>
      </c>
      <c r="F125" s="15"/>
      <c r="G125" s="16"/>
      <c r="H125" s="15">
        <v>1000</v>
      </c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5"/>
    </row>
    <row r="126" spans="1:22" x14ac:dyDescent="0.3">
      <c r="A126" s="14">
        <v>3040</v>
      </c>
      <c r="B126" s="14" t="s">
        <v>93</v>
      </c>
      <c r="C126" s="15">
        <v>6077</v>
      </c>
      <c r="D126" s="15">
        <v>549</v>
      </c>
      <c r="E126" s="15">
        <v>1949</v>
      </c>
      <c r="F126" s="15">
        <v>11278</v>
      </c>
      <c r="G126" s="16"/>
      <c r="H126" s="15">
        <v>10000</v>
      </c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5"/>
    </row>
    <row r="127" spans="1:22" x14ac:dyDescent="0.3">
      <c r="A127" s="14">
        <v>3050</v>
      </c>
      <c r="B127" s="14" t="s">
        <v>127</v>
      </c>
      <c r="C127" s="15"/>
      <c r="D127" s="15">
        <v>70</v>
      </c>
      <c r="E127" s="15">
        <v>70</v>
      </c>
      <c r="F127" s="15">
        <v>79</v>
      </c>
      <c r="G127" s="16"/>
      <c r="H127" s="15">
        <v>5000</v>
      </c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5"/>
    </row>
    <row r="128" spans="1:22" x14ac:dyDescent="0.3">
      <c r="A128" s="14">
        <v>3060</v>
      </c>
      <c r="B128" s="14" t="s">
        <v>94</v>
      </c>
      <c r="C128" s="15">
        <v>1100</v>
      </c>
      <c r="D128" s="15">
        <v>125</v>
      </c>
      <c r="E128" s="15"/>
      <c r="F128" s="15"/>
      <c r="G128" s="16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5"/>
    </row>
    <row r="129" spans="1:22" x14ac:dyDescent="0.3">
      <c r="A129" s="14">
        <v>3070</v>
      </c>
      <c r="B129" s="14" t="s">
        <v>128</v>
      </c>
      <c r="C129" s="15"/>
      <c r="D129" s="15">
        <v>1534.75</v>
      </c>
      <c r="E129" s="15">
        <v>727.68</v>
      </c>
      <c r="F129" s="15">
        <v>538.17999999999995</v>
      </c>
      <c r="G129" s="16"/>
      <c r="H129" s="15">
        <v>1000</v>
      </c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5"/>
    </row>
    <row r="130" spans="1:22" x14ac:dyDescent="0.3">
      <c r="A130" s="14">
        <v>3090</v>
      </c>
      <c r="B130" s="14" t="s">
        <v>95</v>
      </c>
      <c r="C130" s="15">
        <v>50264.81</v>
      </c>
      <c r="D130" s="15">
        <v>2719.11</v>
      </c>
      <c r="E130" s="15">
        <v>18192.86</v>
      </c>
      <c r="F130" s="15">
        <v>14046.5</v>
      </c>
      <c r="G130" s="16"/>
      <c r="H130" s="15">
        <v>15000</v>
      </c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5"/>
    </row>
    <row r="131" spans="1:22" x14ac:dyDescent="0.3">
      <c r="A131" s="14">
        <v>3091</v>
      </c>
      <c r="B131" s="14" t="s">
        <v>129</v>
      </c>
      <c r="C131" s="15"/>
      <c r="D131" s="15">
        <v>12975.47</v>
      </c>
      <c r="E131" s="15">
        <v>15443.21</v>
      </c>
      <c r="F131" s="15">
        <v>8481.14</v>
      </c>
      <c r="G131" s="16"/>
      <c r="H131" s="15">
        <v>0</v>
      </c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5"/>
    </row>
    <row r="132" spans="1:22" x14ac:dyDescent="0.3">
      <c r="A132" s="14">
        <v>3092</v>
      </c>
      <c r="B132" s="14" t="s">
        <v>117</v>
      </c>
      <c r="C132" s="15"/>
      <c r="D132" s="15">
        <v>6760</v>
      </c>
      <c r="E132" s="15">
        <v>3582</v>
      </c>
      <c r="F132" s="15"/>
      <c r="G132" s="16"/>
      <c r="H132" s="15">
        <v>5000</v>
      </c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5"/>
    </row>
    <row r="133" spans="1:22" x14ac:dyDescent="0.3">
      <c r="A133" s="14">
        <v>3093</v>
      </c>
      <c r="B133" s="14" t="s">
        <v>130</v>
      </c>
      <c r="C133" s="15"/>
      <c r="D133" s="15"/>
      <c r="E133" s="15">
        <v>78131.839999999997</v>
      </c>
      <c r="F133" s="15"/>
      <c r="G133" s="16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5"/>
    </row>
    <row r="134" spans="1:22" x14ac:dyDescent="0.3">
      <c r="A134" s="14">
        <v>3100</v>
      </c>
      <c r="B134" s="14" t="s">
        <v>96</v>
      </c>
      <c r="C134" s="15">
        <v>31388.82</v>
      </c>
      <c r="D134" s="15">
        <v>37655.089999999997</v>
      </c>
      <c r="E134" s="15">
        <v>25470.95</v>
      </c>
      <c r="F134" s="15">
        <v>33894.6</v>
      </c>
      <c r="G134" s="16"/>
      <c r="H134" s="15">
        <v>35000</v>
      </c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5"/>
    </row>
    <row r="135" spans="1:22" x14ac:dyDescent="0.3">
      <c r="A135" s="14">
        <v>3120</v>
      </c>
      <c r="B135" s="14" t="s">
        <v>97</v>
      </c>
      <c r="C135" s="15">
        <v>2760</v>
      </c>
      <c r="D135" s="15"/>
      <c r="E135" s="15">
        <v>559</v>
      </c>
      <c r="F135" s="15"/>
      <c r="G135" s="16"/>
      <c r="H135" s="15">
        <v>4000</v>
      </c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5"/>
    </row>
    <row r="136" spans="1:22" x14ac:dyDescent="0.3">
      <c r="A136" s="14">
        <v>3130</v>
      </c>
      <c r="B136" s="14" t="s">
        <v>98</v>
      </c>
      <c r="C136" s="15">
        <v>6500</v>
      </c>
      <c r="D136" s="15">
        <v>5699</v>
      </c>
      <c r="E136" s="15"/>
      <c r="F136" s="15">
        <v>882.21</v>
      </c>
      <c r="G136" s="16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5"/>
    </row>
    <row r="137" spans="1:22" s="22" customFormat="1" x14ac:dyDescent="0.3">
      <c r="A137" s="11">
        <v>3198</v>
      </c>
      <c r="B137" s="11" t="s">
        <v>99</v>
      </c>
      <c r="C137" s="19">
        <v>101259.01</v>
      </c>
      <c r="D137" s="19">
        <v>77533.8</v>
      </c>
      <c r="E137" s="19">
        <v>146115.85</v>
      </c>
      <c r="F137" s="19">
        <f>SUM(F124:F136)+F122</f>
        <v>101008.12000000001</v>
      </c>
      <c r="G137" s="20"/>
      <c r="H137" s="19">
        <f>SUM(H124:H136)</f>
        <v>77000</v>
      </c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21"/>
    </row>
    <row r="138" spans="1:22" x14ac:dyDescent="0.3">
      <c r="A138" s="14">
        <v>7199</v>
      </c>
      <c r="B138" s="14" t="s">
        <v>100</v>
      </c>
      <c r="C138" s="16"/>
      <c r="D138" s="18"/>
      <c r="E138" s="18"/>
      <c r="F138" s="18"/>
      <c r="G138" s="16"/>
      <c r="H138" s="16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</row>
    <row r="139" spans="1:22" x14ac:dyDescent="0.3">
      <c r="A139" s="14">
        <v>7200</v>
      </c>
      <c r="B139" s="14" t="s">
        <v>131</v>
      </c>
      <c r="C139" s="15"/>
      <c r="D139" s="15">
        <v>179.28</v>
      </c>
      <c r="E139" s="15">
        <v>825.59</v>
      </c>
      <c r="F139" s="15">
        <v>135.4</v>
      </c>
      <c r="G139" s="16"/>
      <c r="H139" s="15">
        <v>200</v>
      </c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5"/>
    </row>
    <row r="140" spans="1:22" x14ac:dyDescent="0.3">
      <c r="A140" s="14">
        <v>7210</v>
      </c>
      <c r="B140" s="14" t="s">
        <v>101</v>
      </c>
      <c r="C140" s="15">
        <v>2622.49</v>
      </c>
      <c r="D140" s="15"/>
      <c r="E140" s="15"/>
      <c r="F140" s="15"/>
      <c r="G140" s="16"/>
      <c r="H140" s="15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5"/>
    </row>
    <row r="141" spans="1:22" x14ac:dyDescent="0.3">
      <c r="A141" s="14">
        <v>7240</v>
      </c>
      <c r="B141" s="14" t="s">
        <v>102</v>
      </c>
      <c r="C141" s="15">
        <v>411</v>
      </c>
      <c r="D141" s="15">
        <v>1711.61</v>
      </c>
      <c r="E141" s="15">
        <v>5251.61</v>
      </c>
      <c r="F141" s="15">
        <v>4560.5200000000004</v>
      </c>
      <c r="G141" s="16"/>
      <c r="H141" s="15">
        <v>5000</v>
      </c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5"/>
    </row>
    <row r="142" spans="1:22" x14ac:dyDescent="0.3">
      <c r="A142" s="14">
        <v>7298</v>
      </c>
      <c r="B142" s="14" t="s">
        <v>103</v>
      </c>
      <c r="C142" s="15">
        <v>3033.49</v>
      </c>
      <c r="D142" s="15">
        <v>1532.33</v>
      </c>
      <c r="E142" s="15">
        <v>4426.0200000000004</v>
      </c>
      <c r="F142" s="15"/>
      <c r="G142" s="16"/>
      <c r="H142" s="15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5"/>
    </row>
    <row r="143" spans="1:22" x14ac:dyDescent="0.3">
      <c r="A143" s="14">
        <v>7499</v>
      </c>
      <c r="B143" s="14" t="s">
        <v>104</v>
      </c>
      <c r="C143" s="15"/>
      <c r="D143" s="15"/>
      <c r="E143" s="15"/>
      <c r="F143" s="15"/>
      <c r="G143" s="16"/>
      <c r="H143" s="15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5"/>
    </row>
    <row r="144" spans="1:22" x14ac:dyDescent="0.3">
      <c r="A144" s="14">
        <v>7500</v>
      </c>
      <c r="B144" s="14" t="s">
        <v>132</v>
      </c>
      <c r="C144" s="15">
        <v>2500</v>
      </c>
      <c r="D144" s="15"/>
      <c r="E144" s="15">
        <v>1730</v>
      </c>
      <c r="F144" s="15"/>
      <c r="G144" s="16"/>
      <c r="H144" s="15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5"/>
    </row>
    <row r="145" spans="1:22" x14ac:dyDescent="0.3">
      <c r="A145" s="14">
        <v>7599</v>
      </c>
      <c r="B145" s="14" t="s">
        <v>105</v>
      </c>
      <c r="C145" s="15">
        <v>2500</v>
      </c>
      <c r="D145" s="15"/>
      <c r="E145" s="15">
        <v>1730</v>
      </c>
      <c r="F145" s="15">
        <f>F139-F141</f>
        <v>-4425.1200000000008</v>
      </c>
      <c r="G145" s="16"/>
      <c r="H145" s="15">
        <f>SUM(H139:H144)</f>
        <v>5200</v>
      </c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5"/>
    </row>
    <row r="146" spans="1:22" s="22" customFormat="1" x14ac:dyDescent="0.3">
      <c r="A146" s="11">
        <v>7899</v>
      </c>
      <c r="B146" s="11" t="s">
        <v>106</v>
      </c>
      <c r="C146" s="19">
        <v>591562.63</v>
      </c>
      <c r="D146" s="19">
        <v>517435.66</v>
      </c>
      <c r="E146" s="19">
        <v>516977.66</v>
      </c>
      <c r="F146" s="19">
        <f>F145+F137+F121+F105+F91</f>
        <v>468408.75</v>
      </c>
      <c r="G146" s="20"/>
      <c r="H146" s="19">
        <f>H141+H137+H121+H105+H91</f>
        <v>542500</v>
      </c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1"/>
    </row>
    <row r="147" spans="1:22" s="28" customFormat="1" x14ac:dyDescent="0.3">
      <c r="A147" s="11">
        <v>7900</v>
      </c>
      <c r="B147" s="11" t="s">
        <v>107</v>
      </c>
      <c r="C147" s="24">
        <v>-157877.63</v>
      </c>
      <c r="D147" s="24">
        <v>-61611.66</v>
      </c>
      <c r="E147" s="24">
        <v>-64947.19</v>
      </c>
      <c r="F147" s="29">
        <f>F66-F146</f>
        <v>50332.920000000042</v>
      </c>
      <c r="G147" s="25"/>
      <c r="H147" s="29">
        <f>H66-H146</f>
        <v>500</v>
      </c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7"/>
    </row>
    <row r="148" spans="1:22" x14ac:dyDescent="0.3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x14ac:dyDescent="0.3">
      <c r="C149" s="5"/>
      <c r="D149" s="5"/>
      <c r="E149" s="5"/>
      <c r="F149" s="5"/>
      <c r="G149" s="5"/>
      <c r="H149" s="5"/>
    </row>
    <row r="150" spans="1:22" x14ac:dyDescent="0.3">
      <c r="C150" s="5"/>
      <c r="D150" s="5"/>
      <c r="E150" s="5"/>
      <c r="F150" s="5"/>
      <c r="G150" s="5"/>
      <c r="H150" s="5"/>
    </row>
    <row r="151" spans="1:22" x14ac:dyDescent="0.3">
      <c r="C151" s="5"/>
      <c r="D151" s="5"/>
      <c r="E151" s="5"/>
      <c r="F151" s="5"/>
      <c r="G151" s="5"/>
      <c r="H151" s="5"/>
    </row>
    <row r="152" spans="1:22" x14ac:dyDescent="0.3">
      <c r="D152" s="5"/>
      <c r="E152" s="5"/>
      <c r="F152" s="5"/>
    </row>
    <row r="153" spans="1:22" x14ac:dyDescent="0.3">
      <c r="D153" s="5"/>
      <c r="E153" s="5"/>
      <c r="F153" s="5"/>
    </row>
    <row r="154" spans="1:22" x14ac:dyDescent="0.3">
      <c r="D154" s="5"/>
      <c r="E154" s="5"/>
      <c r="F154" s="5"/>
    </row>
    <row r="155" spans="1:22" x14ac:dyDescent="0.3">
      <c r="D155" s="5"/>
      <c r="E155" s="5"/>
      <c r="F155" s="5"/>
    </row>
    <row r="156" spans="1:22" x14ac:dyDescent="0.3">
      <c r="D156" s="5"/>
      <c r="E156" s="5"/>
      <c r="F156" s="5"/>
    </row>
    <row r="157" spans="1:22" x14ac:dyDescent="0.3">
      <c r="D157" s="5"/>
      <c r="E157" s="5"/>
      <c r="F157" s="5"/>
    </row>
    <row r="158" spans="1:22" x14ac:dyDescent="0.3">
      <c r="D158" s="5"/>
      <c r="E158" s="5"/>
      <c r="F158" s="5"/>
    </row>
    <row r="159" spans="1:22" x14ac:dyDescent="0.3">
      <c r="D159" s="5"/>
      <c r="E159" s="5"/>
      <c r="F159" s="5"/>
    </row>
    <row r="160" spans="1:22" x14ac:dyDescent="0.3">
      <c r="D160" s="5"/>
      <c r="E160" s="5"/>
      <c r="F160" s="5"/>
    </row>
    <row r="161" spans="4:6" x14ac:dyDescent="0.3">
      <c r="D161" s="5"/>
      <c r="E161" s="5"/>
      <c r="F161" s="5"/>
    </row>
    <row r="162" spans="4:6" x14ac:dyDescent="0.3">
      <c r="D162" s="5"/>
      <c r="E162" s="5"/>
      <c r="F162" s="5"/>
    </row>
    <row r="163" spans="4:6" x14ac:dyDescent="0.3">
      <c r="D163" s="5"/>
      <c r="E163" s="5"/>
      <c r="F163" s="5"/>
    </row>
    <row r="164" spans="4:6" x14ac:dyDescent="0.3">
      <c r="D164" s="5"/>
      <c r="E164" s="5"/>
      <c r="F164" s="5"/>
    </row>
    <row r="165" spans="4:6" x14ac:dyDescent="0.3">
      <c r="D165" s="5"/>
      <c r="E165" s="5"/>
      <c r="F165" s="5"/>
    </row>
    <row r="166" spans="4:6" x14ac:dyDescent="0.3">
      <c r="D166" s="5"/>
      <c r="E166" s="5"/>
      <c r="F166" s="5"/>
    </row>
    <row r="167" spans="4:6" x14ac:dyDescent="0.3">
      <c r="D167" s="5"/>
      <c r="E167" s="5"/>
      <c r="F167" s="5"/>
    </row>
    <row r="168" spans="4:6" x14ac:dyDescent="0.3">
      <c r="D168" s="5"/>
      <c r="E168" s="5"/>
      <c r="F168" s="5"/>
    </row>
    <row r="169" spans="4:6" x14ac:dyDescent="0.3">
      <c r="D169" s="5"/>
      <c r="E169" s="5"/>
      <c r="F169" s="5"/>
    </row>
    <row r="170" spans="4:6" x14ac:dyDescent="0.3">
      <c r="D170" s="5"/>
      <c r="E170" s="5"/>
      <c r="F170" s="5"/>
    </row>
    <row r="171" spans="4:6" x14ac:dyDescent="0.3">
      <c r="D171" s="5"/>
      <c r="E171" s="5"/>
      <c r="F171" s="5"/>
    </row>
  </sheetData>
  <mergeCells count="1">
    <mergeCell ref="A1:U1"/>
  </mergeCells>
  <pageMargins left="0.75" right="0.75" top="0.75" bottom="0.5" header="0.5" footer="0.7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 Vahlers</dc:creator>
  <cp:lastModifiedBy>Karin Nielsen</cp:lastModifiedBy>
  <dcterms:created xsi:type="dcterms:W3CDTF">2025-09-11T06:46:28Z</dcterms:created>
  <dcterms:modified xsi:type="dcterms:W3CDTF">2026-10-21T13:13:17Z</dcterms:modified>
</cp:coreProperties>
</file>